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cmacr\Desktop\amministrativo_conservatorio\26-27\BANDI_2026-27\BANDO_RECLUTAMENTO\BANDI_DETERMINATI\"/>
    </mc:Choice>
  </mc:AlternateContent>
  <xr:revisionPtr revIDLastSave="0" documentId="13_ncr:1_{7855A965-64E3-464A-ACAD-E8E7F79C348E}" xr6:coauthVersionLast="47" xr6:coauthVersionMax="47" xr10:uidLastSave="{00000000-0000-0000-0000-000000000000}"/>
  <bookViews>
    <workbookView xWindow="-98" yWindow="-98" windowWidth="21795" windowHeight="12975" xr2:uid="{4598EAF4-8B4E-DA40-89B0-7BFA000B3E17}"/>
  </bookViews>
  <sheets>
    <sheet name="STUDIO"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P121" i="2" l="1"/>
  <c r="K121" i="2"/>
  <c r="J121" i="2"/>
  <c r="I121" i="2"/>
  <c r="H121" i="2"/>
  <c r="G121" i="2"/>
  <c r="F121" i="2"/>
  <c r="E121" i="2"/>
  <c r="D121" i="2"/>
  <c r="C121" i="2"/>
  <c r="B121" i="2"/>
  <c r="P120" i="2"/>
  <c r="B120" i="2" s="1"/>
  <c r="B122" i="2" s="1"/>
  <c r="K120" i="2"/>
  <c r="K122" i="2" s="1"/>
  <c r="J120" i="2"/>
  <c r="J122" i="2" s="1"/>
  <c r="I120" i="2"/>
  <c r="I122" i="2" s="1"/>
  <c r="H120" i="2"/>
  <c r="G120" i="2"/>
  <c r="F120" i="2"/>
  <c r="E120" i="2"/>
  <c r="D120" i="2"/>
  <c r="D122" i="2" s="1"/>
  <c r="C120" i="2"/>
  <c r="C122" i="2" s="1"/>
  <c r="B108" i="2"/>
  <c r="P108" i="2"/>
  <c r="K108" i="2"/>
  <c r="J108" i="2"/>
  <c r="I108" i="2"/>
  <c r="H108" i="2"/>
  <c r="G108" i="2"/>
  <c r="F108" i="2"/>
  <c r="E108" i="2"/>
  <c r="D108" i="2"/>
  <c r="C108" i="2"/>
  <c r="P107" i="2"/>
  <c r="B107" i="2" s="1"/>
  <c r="K107" i="2"/>
  <c r="J107" i="2"/>
  <c r="I107" i="2"/>
  <c r="H107" i="2"/>
  <c r="G107" i="2"/>
  <c r="F107" i="2"/>
  <c r="E107" i="2"/>
  <c r="D107" i="2"/>
  <c r="C107" i="2"/>
  <c r="P92" i="2"/>
  <c r="P94" i="2"/>
  <c r="B94" i="2" s="1"/>
  <c r="K94" i="2"/>
  <c r="J94" i="2"/>
  <c r="I94" i="2"/>
  <c r="H94" i="2"/>
  <c r="G94" i="2"/>
  <c r="F94" i="2"/>
  <c r="E94" i="2"/>
  <c r="D94" i="2"/>
  <c r="C94" i="2"/>
  <c r="P93" i="2"/>
  <c r="K93" i="2"/>
  <c r="J93" i="2"/>
  <c r="I93" i="2"/>
  <c r="H93" i="2"/>
  <c r="G93" i="2"/>
  <c r="F93" i="2"/>
  <c r="E93" i="2"/>
  <c r="D93" i="2"/>
  <c r="C93" i="2"/>
  <c r="B93" i="2"/>
  <c r="P81" i="2"/>
  <c r="K81" i="2"/>
  <c r="J81" i="2"/>
  <c r="I81" i="2"/>
  <c r="H81" i="2"/>
  <c r="G81" i="2"/>
  <c r="F81" i="2"/>
  <c r="E81" i="2"/>
  <c r="D81" i="2"/>
  <c r="C81" i="2"/>
  <c r="B81" i="2"/>
  <c r="K80" i="2"/>
  <c r="J80" i="2"/>
  <c r="I80" i="2"/>
  <c r="H80" i="2"/>
  <c r="G80" i="2"/>
  <c r="F80" i="2"/>
  <c r="E80" i="2"/>
  <c r="D80" i="2"/>
  <c r="C80" i="2"/>
  <c r="B80" i="2"/>
  <c r="P80" i="2"/>
  <c r="Q62" i="2"/>
  <c r="Q63" i="2" s="1"/>
  <c r="P60" i="2"/>
  <c r="P59" i="2"/>
  <c r="K72" i="2"/>
  <c r="K119" i="2"/>
  <c r="K118" i="2"/>
  <c r="K117" i="2"/>
  <c r="K116" i="2"/>
  <c r="K115" i="2"/>
  <c r="K114" i="2"/>
  <c r="K113" i="2"/>
  <c r="K112" i="2"/>
  <c r="K106" i="2"/>
  <c r="K105" i="2"/>
  <c r="K104" i="2"/>
  <c r="K103" i="2"/>
  <c r="K102" i="2"/>
  <c r="K101" i="2"/>
  <c r="K100" i="2"/>
  <c r="K99" i="2"/>
  <c r="K109" i="2" s="1"/>
  <c r="K91" i="2"/>
  <c r="K90" i="2"/>
  <c r="K89" i="2"/>
  <c r="K88" i="2"/>
  <c r="K87" i="2"/>
  <c r="K86" i="2"/>
  <c r="K78" i="2"/>
  <c r="K77" i="2"/>
  <c r="K76" i="2"/>
  <c r="K75" i="2"/>
  <c r="J119" i="2"/>
  <c r="J118" i="2"/>
  <c r="J117" i="2"/>
  <c r="J116" i="2"/>
  <c r="J115" i="2"/>
  <c r="J114" i="2"/>
  <c r="J112" i="2"/>
  <c r="J106" i="2"/>
  <c r="J105" i="2"/>
  <c r="J104" i="2"/>
  <c r="J103" i="2"/>
  <c r="J102" i="2"/>
  <c r="J101" i="2"/>
  <c r="J100" i="2"/>
  <c r="J99" i="2"/>
  <c r="J90" i="2"/>
  <c r="J89" i="2"/>
  <c r="J88" i="2"/>
  <c r="J87" i="2"/>
  <c r="J86" i="2"/>
  <c r="J79" i="2"/>
  <c r="J77" i="2"/>
  <c r="J76" i="2"/>
  <c r="J75" i="2"/>
  <c r="J74" i="2"/>
  <c r="J73" i="2"/>
  <c r="J72" i="2"/>
  <c r="I119" i="2"/>
  <c r="I118" i="2"/>
  <c r="I117" i="2"/>
  <c r="I116" i="2"/>
  <c r="I115" i="2"/>
  <c r="I114" i="2"/>
  <c r="I113" i="2"/>
  <c r="I112" i="2"/>
  <c r="I106" i="2"/>
  <c r="I105" i="2"/>
  <c r="I104" i="2"/>
  <c r="I103" i="2"/>
  <c r="I102" i="2"/>
  <c r="I101" i="2"/>
  <c r="I100" i="2"/>
  <c r="I99" i="2"/>
  <c r="I92" i="2"/>
  <c r="I91" i="2"/>
  <c r="I90" i="2"/>
  <c r="I89" i="2"/>
  <c r="I88" i="2"/>
  <c r="I87" i="2"/>
  <c r="I86" i="2"/>
  <c r="I85" i="2"/>
  <c r="I78" i="2"/>
  <c r="I77" i="2"/>
  <c r="I76" i="2"/>
  <c r="I75" i="2"/>
  <c r="I74" i="2"/>
  <c r="I73" i="2"/>
  <c r="I72" i="2"/>
  <c r="H119" i="2"/>
  <c r="H118" i="2"/>
  <c r="H117" i="2"/>
  <c r="H116" i="2"/>
  <c r="H115" i="2"/>
  <c r="H114" i="2"/>
  <c r="H113" i="2"/>
  <c r="H112" i="2"/>
  <c r="H106" i="2"/>
  <c r="H105" i="2"/>
  <c r="H104" i="2"/>
  <c r="H103" i="2"/>
  <c r="H102" i="2"/>
  <c r="H101" i="2"/>
  <c r="H100" i="2"/>
  <c r="H99" i="2"/>
  <c r="H92" i="2"/>
  <c r="H91" i="2"/>
  <c r="H90" i="2"/>
  <c r="H89" i="2"/>
  <c r="H88" i="2"/>
  <c r="H87" i="2"/>
  <c r="H86" i="2"/>
  <c r="H85" i="2"/>
  <c r="H79" i="2"/>
  <c r="H77" i="2"/>
  <c r="H76" i="2"/>
  <c r="H75" i="2"/>
  <c r="H74" i="2"/>
  <c r="H73" i="2"/>
  <c r="H72" i="2"/>
  <c r="G119" i="2"/>
  <c r="G118" i="2"/>
  <c r="G117" i="2"/>
  <c r="G116" i="2"/>
  <c r="G115" i="2"/>
  <c r="G114" i="2"/>
  <c r="G113" i="2"/>
  <c r="G112" i="2"/>
  <c r="G106" i="2"/>
  <c r="G105" i="2"/>
  <c r="G104" i="2"/>
  <c r="G103" i="2"/>
  <c r="G102" i="2"/>
  <c r="G101" i="2"/>
  <c r="G100" i="2"/>
  <c r="G99" i="2"/>
  <c r="G92" i="2"/>
  <c r="G91" i="2"/>
  <c r="G90" i="2"/>
  <c r="G89" i="2"/>
  <c r="G88" i="2"/>
  <c r="G87" i="2"/>
  <c r="G86" i="2"/>
  <c r="G85" i="2"/>
  <c r="G79" i="2"/>
  <c r="G78" i="2"/>
  <c r="G76" i="2"/>
  <c r="G75" i="2"/>
  <c r="G74" i="2"/>
  <c r="G73" i="2"/>
  <c r="G72" i="2"/>
  <c r="F119" i="2"/>
  <c r="F118" i="2"/>
  <c r="F117" i="2"/>
  <c r="F116" i="2"/>
  <c r="F115" i="2"/>
  <c r="F114" i="2"/>
  <c r="F113" i="2"/>
  <c r="F112" i="2"/>
  <c r="F106" i="2"/>
  <c r="F105" i="2"/>
  <c r="F104" i="2"/>
  <c r="F103" i="2"/>
  <c r="F102" i="2"/>
  <c r="F101" i="2"/>
  <c r="F100" i="2"/>
  <c r="F99" i="2"/>
  <c r="F92" i="2"/>
  <c r="F91" i="2"/>
  <c r="F90" i="2"/>
  <c r="F89" i="2"/>
  <c r="F88" i="2"/>
  <c r="F87" i="2"/>
  <c r="F86" i="2"/>
  <c r="F85" i="2"/>
  <c r="F79" i="2"/>
  <c r="F78" i="2"/>
  <c r="F77" i="2"/>
  <c r="F75" i="2"/>
  <c r="F74" i="2"/>
  <c r="F73" i="2"/>
  <c r="F72" i="2"/>
  <c r="E119" i="2"/>
  <c r="E118" i="2"/>
  <c r="E117" i="2"/>
  <c r="E116" i="2"/>
  <c r="E115" i="2"/>
  <c r="E114" i="2"/>
  <c r="E113" i="2"/>
  <c r="E106" i="2"/>
  <c r="E105" i="2"/>
  <c r="E104" i="2"/>
  <c r="E103" i="2"/>
  <c r="E102" i="2"/>
  <c r="E101" i="2"/>
  <c r="E100" i="2"/>
  <c r="E99" i="2"/>
  <c r="E92" i="2"/>
  <c r="E91" i="2"/>
  <c r="E90" i="2"/>
  <c r="E89" i="2"/>
  <c r="E88" i="2"/>
  <c r="E87" i="2"/>
  <c r="E86" i="2"/>
  <c r="E85" i="2"/>
  <c r="E79" i="2"/>
  <c r="E78" i="2"/>
  <c r="E77" i="2"/>
  <c r="E76" i="2"/>
  <c r="E74" i="2"/>
  <c r="E73" i="2"/>
  <c r="E72" i="2"/>
  <c r="D119" i="2"/>
  <c r="D118" i="2"/>
  <c r="D117" i="2"/>
  <c r="D116" i="2"/>
  <c r="D115" i="2"/>
  <c r="D114" i="2"/>
  <c r="D113" i="2"/>
  <c r="D112" i="2"/>
  <c r="D106" i="2"/>
  <c r="D105" i="2"/>
  <c r="D104" i="2"/>
  <c r="D103" i="2"/>
  <c r="D102" i="2"/>
  <c r="D101" i="2"/>
  <c r="D100" i="2"/>
  <c r="D99" i="2"/>
  <c r="D92" i="2"/>
  <c r="D91" i="2"/>
  <c r="D90" i="2"/>
  <c r="D89" i="2"/>
  <c r="D88" i="2"/>
  <c r="D87" i="2"/>
  <c r="D86" i="2"/>
  <c r="D79" i="2"/>
  <c r="D78" i="2"/>
  <c r="D77" i="2"/>
  <c r="D76" i="2"/>
  <c r="D75" i="2"/>
  <c r="D72" i="2"/>
  <c r="C119" i="2"/>
  <c r="C118" i="2"/>
  <c r="C117" i="2"/>
  <c r="C116" i="2"/>
  <c r="C115" i="2"/>
  <c r="C114" i="2"/>
  <c r="C113" i="2"/>
  <c r="C112" i="2"/>
  <c r="C106" i="2"/>
  <c r="C105" i="2"/>
  <c r="C104" i="2"/>
  <c r="C103" i="2"/>
  <c r="C102" i="2"/>
  <c r="C101" i="2"/>
  <c r="C100" i="2"/>
  <c r="C99" i="2"/>
  <c r="C87" i="2"/>
  <c r="C92" i="2"/>
  <c r="C91" i="2"/>
  <c r="C90" i="2"/>
  <c r="C89" i="2"/>
  <c r="C88" i="2"/>
  <c r="C86" i="2"/>
  <c r="C85" i="2"/>
  <c r="C79" i="2"/>
  <c r="C78" i="2"/>
  <c r="C77" i="2"/>
  <c r="C76" i="2"/>
  <c r="C75" i="2"/>
  <c r="C74" i="2"/>
  <c r="C73" i="2"/>
  <c r="C72" i="2"/>
  <c r="B119" i="2"/>
  <c r="B118" i="2"/>
  <c r="B117" i="2"/>
  <c r="B116" i="2"/>
  <c r="B115" i="2"/>
  <c r="B114" i="2"/>
  <c r="B113" i="2"/>
  <c r="B112" i="2"/>
  <c r="B106" i="2"/>
  <c r="B105" i="2"/>
  <c r="B104" i="2"/>
  <c r="B103" i="2"/>
  <c r="B102" i="2"/>
  <c r="B101" i="2"/>
  <c r="B100" i="2"/>
  <c r="B99" i="2"/>
  <c r="B92" i="2"/>
  <c r="B91" i="2"/>
  <c r="B90" i="2"/>
  <c r="B89" i="2"/>
  <c r="B88" i="2"/>
  <c r="B87" i="2"/>
  <c r="B74" i="2"/>
  <c r="B75" i="2"/>
  <c r="B76" i="2"/>
  <c r="B77" i="2"/>
  <c r="B78" i="2"/>
  <c r="B79" i="2"/>
  <c r="P72" i="2"/>
  <c r="B72" i="2" s="1"/>
  <c r="P43" i="2"/>
  <c r="P178" i="2"/>
  <c r="P177" i="2"/>
  <c r="Q180" i="2"/>
  <c r="Q181" i="2" s="1"/>
  <c r="Q123" i="2"/>
  <c r="Q124" i="2" s="1"/>
  <c r="P73" i="2"/>
  <c r="K73" i="2" s="1"/>
  <c r="P74" i="2"/>
  <c r="D74" i="2" s="1"/>
  <c r="P75" i="2"/>
  <c r="E75" i="2" s="1"/>
  <c r="P76" i="2"/>
  <c r="F76" i="2" s="1"/>
  <c r="P77" i="2"/>
  <c r="G77" i="2" s="1"/>
  <c r="P78" i="2"/>
  <c r="H78" i="2" s="1"/>
  <c r="P79" i="2"/>
  <c r="I79" i="2" s="1"/>
  <c r="P85" i="2"/>
  <c r="J85" i="2" s="1"/>
  <c r="J95" i="2" s="1"/>
  <c r="P86" i="2"/>
  <c r="B86" i="2" s="1"/>
  <c r="P87" i="2"/>
  <c r="P88" i="2"/>
  <c r="P89" i="2"/>
  <c r="P90" i="2"/>
  <c r="P91" i="2"/>
  <c r="J91" i="2" s="1"/>
  <c r="J92" i="2"/>
  <c r="P119" i="2"/>
  <c r="P118" i="2"/>
  <c r="P106" i="2"/>
  <c r="P105" i="2"/>
  <c r="P58" i="2"/>
  <c r="P57" i="2"/>
  <c r="P56" i="2"/>
  <c r="P55" i="2"/>
  <c r="P54" i="2"/>
  <c r="P53" i="2"/>
  <c r="P49" i="2"/>
  <c r="P37" i="2"/>
  <c r="P36" i="2"/>
  <c r="P35" i="2"/>
  <c r="P34" i="2"/>
  <c r="P33" i="2"/>
  <c r="P157" i="2"/>
  <c r="P176" i="2"/>
  <c r="P175" i="2"/>
  <c r="P174" i="2"/>
  <c r="P117" i="2"/>
  <c r="P116" i="2"/>
  <c r="P115" i="2"/>
  <c r="P104" i="2"/>
  <c r="P103" i="2"/>
  <c r="P102" i="2"/>
  <c r="P114" i="2"/>
  <c r="P113" i="2"/>
  <c r="J113" i="2" s="1"/>
  <c r="P112" i="2"/>
  <c r="E112" i="2" s="1"/>
  <c r="P101" i="2"/>
  <c r="P100" i="2"/>
  <c r="P99" i="2"/>
  <c r="P48" i="2"/>
  <c r="P47" i="2"/>
  <c r="P42" i="2"/>
  <c r="P41" i="2"/>
  <c r="P32" i="2"/>
  <c r="P31" i="2"/>
  <c r="P30" i="2"/>
  <c r="H122" i="2" l="1"/>
  <c r="E122" i="2"/>
  <c r="F122" i="2"/>
  <c r="G122" i="2"/>
  <c r="E109" i="2"/>
  <c r="J109" i="2"/>
  <c r="B109" i="2"/>
  <c r="C109" i="2"/>
  <c r="H109" i="2"/>
  <c r="F109" i="2"/>
  <c r="G109" i="2"/>
  <c r="D109" i="2"/>
  <c r="I109" i="2"/>
  <c r="E95" i="2"/>
  <c r="I95" i="2"/>
  <c r="F95" i="2"/>
  <c r="G95" i="2"/>
  <c r="C95" i="2"/>
  <c r="H95" i="2"/>
  <c r="I82" i="2"/>
  <c r="C82" i="2"/>
  <c r="E82" i="2"/>
  <c r="H82" i="2"/>
  <c r="F82" i="2"/>
  <c r="G82" i="2"/>
  <c r="P62" i="2"/>
  <c r="P63" i="2" s="1"/>
  <c r="K92" i="2"/>
  <c r="K79" i="2"/>
  <c r="J78" i="2"/>
  <c r="J82" i="2" s="1"/>
  <c r="B73" i="2"/>
  <c r="B82" i="2" s="1"/>
  <c r="K85" i="2"/>
  <c r="D85" i="2"/>
  <c r="D95" i="2" s="1"/>
  <c r="D73" i="2"/>
  <c r="D82" i="2" s="1"/>
  <c r="B85" i="2"/>
  <c r="B95" i="2" s="1"/>
  <c r="K74" i="2"/>
  <c r="P180" i="2"/>
  <c r="P181" i="2" s="1"/>
  <c r="Q128" i="2"/>
  <c r="Q185" i="2" s="1"/>
  <c r="Q189" i="2" s="1"/>
  <c r="P123" i="2"/>
  <c r="P124" i="2" s="1"/>
  <c r="B123" i="2" l="1"/>
  <c r="K95" i="2"/>
  <c r="K82" i="2"/>
  <c r="N209" i="2"/>
  <c r="G123" i="2"/>
  <c r="I123" i="2"/>
  <c r="J123" i="2"/>
  <c r="E123" i="2"/>
  <c r="N212" i="2" s="1"/>
  <c r="D123" i="2"/>
  <c r="N211" i="2" s="1"/>
  <c r="F123" i="2"/>
  <c r="C123" i="2"/>
  <c r="N210" i="2" s="1"/>
  <c r="H123" i="2"/>
  <c r="P128" i="2"/>
  <c r="P185" i="2" s="1"/>
  <c r="P189" i="2" s="1"/>
  <c r="K123" i="2" l="1"/>
  <c r="K126" i="2" s="1"/>
  <c r="J126" i="2"/>
  <c r="N217" i="2"/>
  <c r="I126" i="2"/>
  <c r="N216" i="2"/>
  <c r="G126" i="2"/>
  <c r="N214" i="2"/>
  <c r="H126" i="2"/>
  <c r="N215" i="2"/>
  <c r="F126" i="2"/>
  <c r="N213" i="2"/>
  <c r="E126" i="2"/>
  <c r="D126" i="2"/>
  <c r="C126" i="2"/>
  <c r="B126" i="2"/>
  <c r="N218" i="2" l="1"/>
</calcChain>
</file>

<file path=xl/sharedStrings.xml><?xml version="1.0" encoding="utf-8"?>
<sst xmlns="http://schemas.openxmlformats.org/spreadsheetml/2006/main" count="258" uniqueCount="134">
  <si>
    <t>Diploma VO</t>
  </si>
  <si>
    <t>Diploma Acc. II Livello</t>
  </si>
  <si>
    <t>Titolo equivalente estero</t>
  </si>
  <si>
    <t>Laurea Magistrale</t>
  </si>
  <si>
    <t>---</t>
  </si>
  <si>
    <t>Diploma Perf. Santa Cecilia</t>
  </si>
  <si>
    <t>Dottorato di Ricerca</t>
  </si>
  <si>
    <t>Punti</t>
  </si>
  <si>
    <t>Spec. o Perf. Post lauream ANNUALE</t>
  </si>
  <si>
    <t>Spec. o Perf. Post lauream PLUR.</t>
  </si>
  <si>
    <t>Stesso SAD/Profilo specifico</t>
  </si>
  <si>
    <t>Altro SAD/Profilo</t>
  </si>
  <si>
    <t>TOTALE (Titoli di Studio - Titoli di Servizio - Idoneità)</t>
  </si>
  <si>
    <t>Data e luogo di nascita</t>
  </si>
  <si>
    <t>Indirizzo di Residenza</t>
  </si>
  <si>
    <t>Candidato (Nome e Cognome)</t>
  </si>
  <si>
    <t>Contatti (email e telefono)</t>
  </si>
  <si>
    <t>AUTOCERTIFICAZIONE TITOLI</t>
  </si>
  <si>
    <r>
      <t>Idoneità in Graduatorie di Reclutamento per esami e titoli a tempo indeterminato</t>
    </r>
    <r>
      <rPr>
        <b/>
        <strike/>
        <sz val="16"/>
        <color rgb="FFFF0000"/>
        <rFont val="Times New Roman"/>
        <family val="1"/>
      </rPr>
      <t xml:space="preserve"> </t>
    </r>
  </si>
  <si>
    <t>SAD</t>
  </si>
  <si>
    <t>Note della Commissione</t>
  </si>
  <si>
    <t>DATI ANAGRAFICI E CONTATTI</t>
  </si>
  <si>
    <t>Master I Livello ANNUALE</t>
  </si>
  <si>
    <t>Master I Livello BIENNALE</t>
  </si>
  <si>
    <t>Master II Livello ANNUALE</t>
  </si>
  <si>
    <t>Master II Livello BIENNALE</t>
  </si>
  <si>
    <t>Max 10,00 punti</t>
  </si>
  <si>
    <t>Max 60,00 punti</t>
  </si>
  <si>
    <t>Convegni come Relatore</t>
  </si>
  <si>
    <t>Dir. Artistica Enti</t>
  </si>
  <si>
    <t>Pubblicazioni attinenti al SAD</t>
  </si>
  <si>
    <t>Prog. di ricerca su bandi competitivi</t>
  </si>
  <si>
    <t>Esper. non didattica attinente al SAD</t>
  </si>
  <si>
    <t>Punteggio attribuito dalla Commissione</t>
  </si>
  <si>
    <t>TOTALE (*)</t>
  </si>
  <si>
    <t>TOTALE TITOLI DI STUDIO + TITOLI DI SERVIZIO</t>
  </si>
  <si>
    <t>NOTE PER LA COMPILAZIONE</t>
  </si>
  <si>
    <r>
      <t xml:space="preserve">TITOLI DI SERVIZIO 
</t>
    </r>
    <r>
      <rPr>
        <i/>
        <sz val="11"/>
        <color theme="0"/>
        <rFont val="Aptos Narrow (Corpo)"/>
      </rPr>
      <t>(Svolti nei precedenti dieci anni [nota MUR 0013157 del 31-10-25])</t>
    </r>
  </si>
  <si>
    <r>
      <rPr>
        <b/>
        <sz val="12"/>
        <color theme="1"/>
        <rFont val="Aptos Narrow"/>
        <scheme val="minor"/>
      </rPr>
      <t>STESSO SAD</t>
    </r>
    <r>
      <rPr>
        <sz val="12"/>
        <color theme="1"/>
        <rFont val="Aptos Narrow"/>
        <family val="2"/>
        <scheme val="minor"/>
      </rPr>
      <t xml:space="preserve">
</t>
    </r>
    <r>
      <rPr>
        <i/>
        <sz val="12"/>
        <color theme="1"/>
        <rFont val="Aptos Narrow"/>
        <scheme val="minor"/>
      </rPr>
      <t>Servizio in GG</t>
    </r>
    <r>
      <rPr>
        <sz val="12"/>
        <color theme="1"/>
        <rFont val="Aptos Narrow"/>
        <scheme val="minor"/>
      </rPr>
      <t xml:space="preserve"> </t>
    </r>
    <r>
      <rPr>
        <i/>
        <sz val="12"/>
        <color theme="1"/>
        <rFont val="Aptos Narrow"/>
        <scheme val="minor"/>
      </rPr>
      <t>(Inserire)</t>
    </r>
  </si>
  <si>
    <r>
      <rPr>
        <b/>
        <sz val="12"/>
        <color theme="1"/>
        <rFont val="Aptos Narrow"/>
        <scheme val="minor"/>
      </rPr>
      <t>ALTRO SAD</t>
    </r>
    <r>
      <rPr>
        <sz val="12"/>
        <color theme="1"/>
        <rFont val="Aptos Narrow"/>
        <family val="2"/>
        <scheme val="minor"/>
      </rPr>
      <t xml:space="preserve">
</t>
    </r>
    <r>
      <rPr>
        <i/>
        <sz val="12"/>
        <color theme="1"/>
        <rFont val="Aptos Narrow"/>
        <scheme val="minor"/>
      </rPr>
      <t>Servizio in GG (Inserire)</t>
    </r>
  </si>
  <si>
    <r>
      <t xml:space="preserve">TITOLI CULTURALI E ARTISTICO-PROFESSIONALI 
</t>
    </r>
    <r>
      <rPr>
        <i/>
        <sz val="12"/>
        <color theme="0"/>
        <rFont val="Aptos Narrow (Corpo)"/>
      </rPr>
      <t>(Strettamente attinenti all’ambito professionale di concorso)</t>
    </r>
  </si>
  <si>
    <r>
      <t xml:space="preserve">SERVIZIO PRESTATO IN GIORNI 
</t>
    </r>
    <r>
      <rPr>
        <sz val="12"/>
        <color theme="1"/>
        <rFont val="Aptos Narrow"/>
        <scheme val="minor"/>
      </rPr>
      <t>(incarico a Tempo Determinato ex art. 273 D.Lgs. 297/1994)</t>
    </r>
  </si>
  <si>
    <r>
      <t xml:space="preserve">SERVIZIO PRESTATO IN ORE 
</t>
    </r>
    <r>
      <rPr>
        <sz val="12"/>
        <color theme="1"/>
        <rFont val="Aptos Narrow"/>
        <scheme val="minor"/>
      </rPr>
      <t>(Contratti di collaborazione)</t>
    </r>
  </si>
  <si>
    <t>STESSO SAD</t>
  </si>
  <si>
    <t>ALTRO SAD</t>
  </si>
  <si>
    <t>La seguente sezione sarà completata dalla Commissione</t>
  </si>
  <si>
    <t>Punti da Confermare o modificare</t>
  </si>
  <si>
    <t>A.A. 16/17</t>
  </si>
  <si>
    <t>A.A. 17/18</t>
  </si>
  <si>
    <t>A.A. 18/19</t>
  </si>
  <si>
    <t>A.A. 19/20</t>
  </si>
  <si>
    <t>A.A. 22/23</t>
  </si>
  <si>
    <t>A.A. 23/24</t>
  </si>
  <si>
    <t>A.A. 24/25</t>
  </si>
  <si>
    <t>A.A. 20/21</t>
  </si>
  <si>
    <t>A.A. 21/22</t>
  </si>
  <si>
    <t>ANNO ACCADEMICO</t>
  </si>
  <si>
    <t>Riservato alla Commissione</t>
  </si>
  <si>
    <t>Att. Concertistica e professionale</t>
  </si>
  <si>
    <t>Premi di rilevanza Internazionale</t>
  </si>
  <si>
    <t>Partecip. Comitati Edit. con ISBN</t>
  </si>
  <si>
    <t>Comp./trascr./rev. edite ed eseguite</t>
  </si>
  <si>
    <t>Incisioni edite da Case rilevanza almeno Naz.</t>
  </si>
  <si>
    <t>A.A. 25/26</t>
  </si>
  <si>
    <t>Il Sottoscritto, consapevole delle sanzioni penali richiamate dall’art. 76 del D.P.R. 28/12/00, n. 445, in caso di dichiarazioni mendaci e della decadenza dei benefici eventualmente conseguenti al provvedimento emanato sulla base di dichiarazioni non veritiere, di cui all’art. 75 del D.P.R. del 28/12/2000, n 445, ai sensi e per gli effetti dell’art. 74 del citato D.P.R. 445/2000, sotto la propria responsabilità dichiara la veridicità di quanto di seguito dichiarato.</t>
  </si>
  <si>
    <t xml:space="preserve">(*) Nel caso in cui la somma dei punti riferiti ai Titoli di Studio inserirti superi il limite previsto da bando, il punteggio totale riporterà la somma algebrica della sezione, segnata in rosso. Nel conteggio totale delle successive sezioni saranno, in tal caso, indicati punti 10,00, punteggio massimo attribuibile da bando. </t>
  </si>
  <si>
    <t xml:space="preserve">(*) Nel caso in cui la somma dei punti riferiti ai Titoli di Studio inserirti superi il limite previsto da bando, il punteggio totale riporterà la somma algebrica della sezione, segnata in rosso. Nel conteggio totale delle successive sezioni saranno, in tal caso, indicati punti 20,00, punteggio massimo attribuibile da bando. </t>
  </si>
  <si>
    <r>
      <t xml:space="preserve">ULTERIORI TITOLI DI STUDIO
</t>
    </r>
    <r>
      <rPr>
        <sz val="10"/>
        <color theme="0"/>
        <rFont val="Aptos Narrow (Corpo)"/>
      </rPr>
      <t>(ULTERIORI AL TITOLO D'ACCESSO)</t>
    </r>
  </si>
  <si>
    <t>TITOLO DI ACCESSO</t>
  </si>
  <si>
    <t>TOTALE TITOLI CULTURALI E ARTISTICO-PROFESSIONALI</t>
  </si>
  <si>
    <t xml:space="preserve">(*) Nel caso in cui la somma dei punti riferiti alle Idoneità inserirti superi il limite previsto da bando, il punteggio totale riporterà comunque la somma algebrica della sezione, segnata in rosso, ma il conteggio totale nelle successive sezioni terrà conto del punteggio massimo attribuibile da bando (10,00 punti) </t>
  </si>
  <si>
    <t>TOTALE ULTERIORI TITOLI DI STUDIO (*)</t>
  </si>
  <si>
    <t>TOTALE TITOLI DI SERVIZIO (*)</t>
  </si>
  <si>
    <t>16_17</t>
  </si>
  <si>
    <t>17_18</t>
  </si>
  <si>
    <t>18_19</t>
  </si>
  <si>
    <t>19_20</t>
  </si>
  <si>
    <t>20_21</t>
  </si>
  <si>
    <t>21_22</t>
  </si>
  <si>
    <t>22_23</t>
  </si>
  <si>
    <t>23_24</t>
  </si>
  <si>
    <t>24_25</t>
  </si>
  <si>
    <t>25_26</t>
  </si>
  <si>
    <t>EVENTUALI MESSAGGI DI ERRORE</t>
  </si>
  <si>
    <t>Titoli di cui all’art. 3, c. 1, lett. d),  DPR 212/2005</t>
  </si>
  <si>
    <t>Eventuali comunicazioni da parte del Candidato</t>
  </si>
  <si>
    <r>
      <t xml:space="preserve">Max 20,00 punti totale per sezione 
</t>
    </r>
    <r>
      <rPr>
        <b/>
        <i/>
        <sz val="10"/>
        <color theme="1"/>
        <rFont val="Aptos Narrow"/>
        <family val="2"/>
        <scheme val="minor"/>
      </rPr>
      <t>Max 4,00 punti per A.A.</t>
    </r>
  </si>
  <si>
    <t>La Commissione, da Bando art. 6 comma 3 non procederà alla valutazione nel caso in cui la somma dei punteggi attribuiti ai Titoli ulteriori di Studio e ai Titoli di Servizio sia inferiore a punti 6,00</t>
  </si>
  <si>
    <t>N. 1</t>
  </si>
  <si>
    <t>N. 2</t>
  </si>
  <si>
    <t>N. 3</t>
  </si>
  <si>
    <t>N. 4</t>
  </si>
  <si>
    <t>N. 5</t>
  </si>
  <si>
    <t>N. 6</t>
  </si>
  <si>
    <t>N. 7</t>
  </si>
  <si>
    <t>N. 8</t>
  </si>
  <si>
    <t>N. 9</t>
  </si>
  <si>
    <t>N. 10</t>
  </si>
  <si>
    <t>N. 11</t>
  </si>
  <si>
    <t>N. 12</t>
  </si>
  <si>
    <t>N. 13</t>
  </si>
  <si>
    <t>N. 14</t>
  </si>
  <si>
    <t>N. 15</t>
  </si>
  <si>
    <t>N. 16</t>
  </si>
  <si>
    <t>N. 17</t>
  </si>
  <si>
    <t>N. 18</t>
  </si>
  <si>
    <t>N. 19</t>
  </si>
  <si>
    <t>N. 20</t>
  </si>
  <si>
    <t>SEZIONE 1</t>
  </si>
  <si>
    <t>SEZIONE 2</t>
  </si>
  <si>
    <t>SEZIONE 3</t>
  </si>
  <si>
    <t>SEZIONE 4</t>
  </si>
  <si>
    <t>Giudizio sintetico dei Titoli Culturali ed artistico-culturali (a cura della commiissione)</t>
  </si>
  <si>
    <r>
      <rPr>
        <b/>
        <sz val="12"/>
        <color theme="1"/>
        <rFont val="Aptos Narrow"/>
        <scheme val="minor"/>
      </rPr>
      <t>Inserire obbligatoriamente requisito specifico di ammissione ai sensi del bando art. 2 c. 3 indicando</t>
    </r>
    <r>
      <rPr>
        <sz val="12"/>
        <color theme="1"/>
        <rFont val="Aptos Narrow"/>
        <scheme val="minor"/>
      </rPr>
      <t xml:space="preserve">: 
</t>
    </r>
    <r>
      <rPr>
        <i/>
        <sz val="12"/>
        <color theme="1"/>
        <rFont val="Aptos Narrow"/>
        <scheme val="minor"/>
      </rPr>
      <t>1) Denominazione; 
2) Data di conseguimento; 
3) Istituzione; 
4) Voto; 
5) In caso di titolo estero numero e data di protocollo del certificato di equipollenza.</t>
    </r>
  </si>
  <si>
    <r>
      <rPr>
        <b/>
        <sz val="12"/>
        <color theme="1"/>
        <rFont val="Aptos Narrow"/>
        <scheme val="minor"/>
      </rPr>
      <t>2)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</si>
  <si>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1)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</si>
  <si>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3)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</si>
  <si>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4) Tipologia</t>
    </r>
    <r>
      <rPr>
        <sz val="12"/>
        <color theme="1"/>
        <rFont val="Aptos Narrow"/>
        <family val="2"/>
        <scheme val="minor"/>
      </rPr>
      <t xml:space="preserve"> 
</t>
    </r>
    <r>
      <rPr>
        <i/>
        <sz val="10"/>
        <color theme="1"/>
        <rFont val="Aptos Narrow (Corpo)"/>
      </rPr>
      <t>(Scegliere dal menù)</t>
    </r>
  </si>
  <si>
    <r>
      <rPr>
        <b/>
        <sz val="12"/>
        <color theme="1"/>
        <rFont val="Aptos Narrow"/>
        <scheme val="minor"/>
      </rPr>
      <t>STESSO SAD</t>
    </r>
    <r>
      <rPr>
        <sz val="12"/>
        <color theme="1"/>
        <rFont val="Aptos Narrow"/>
        <family val="2"/>
        <scheme val="minor"/>
      </rPr>
      <t xml:space="preserve">
</t>
    </r>
    <r>
      <rPr>
        <i/>
        <sz val="12"/>
        <color theme="1"/>
        <rFont val="Aptos Narrow"/>
        <scheme val="minor"/>
      </rPr>
      <t>Servizio in ORE (Inserire)</t>
    </r>
  </si>
  <si>
    <r>
      <rPr>
        <b/>
        <sz val="12"/>
        <color theme="1"/>
        <rFont val="Aptos Narrow"/>
        <scheme val="minor"/>
      </rPr>
      <t>ALTRO SAD</t>
    </r>
    <r>
      <rPr>
        <sz val="12"/>
        <color theme="1"/>
        <rFont val="Aptos Narrow"/>
        <family val="2"/>
        <scheme val="minor"/>
      </rPr>
      <t xml:space="preserve">
</t>
    </r>
    <r>
      <rPr>
        <i/>
        <sz val="12"/>
        <color theme="1"/>
        <rFont val="Aptos Narrow"/>
        <scheme val="minor"/>
      </rPr>
      <t>Servizio in ORE (Inserire)</t>
    </r>
  </si>
  <si>
    <t>TIPOLOGIA</t>
  </si>
  <si>
    <r>
      <rPr>
        <b/>
        <sz val="12"/>
        <color theme="1"/>
        <rFont val="Aptos Narrow"/>
        <scheme val="minor"/>
      </rPr>
      <t xml:space="preserve">Inserire obbligatoriamente: </t>
    </r>
    <r>
      <rPr>
        <i/>
        <sz val="12"/>
        <color theme="1"/>
        <rFont val="Aptos Narrow"/>
        <family val="2"/>
        <scheme val="minor"/>
      </rPr>
      <t xml:space="preserve">
1) A.A.; 
2) SAD; 
3) N. prot. e data Bando; 
4) N. prot. e data Graduatoria;</t>
    </r>
  </si>
  <si>
    <r>
      <rPr>
        <b/>
        <sz val="12"/>
        <color theme="1"/>
        <rFont val="Aptos Narrow"/>
        <scheme val="minor"/>
      </rPr>
      <t xml:space="preserve">n. titolo </t>
    </r>
    <r>
      <rPr>
        <sz val="12"/>
        <color theme="1"/>
        <rFont val="Aptos Narrow"/>
        <family val="2"/>
        <scheme val="minor"/>
      </rPr>
      <t xml:space="preserve">
</t>
    </r>
    <r>
      <rPr>
        <i/>
        <sz val="12"/>
        <color theme="1"/>
        <rFont val="Aptos Narrow"/>
        <scheme val="minor"/>
      </rPr>
      <t>(obbligatoria corrispondenza con il numero dell'allegato da inserire nel pdf unico)</t>
    </r>
  </si>
  <si>
    <r>
      <rPr>
        <b/>
        <sz val="12"/>
        <color theme="1"/>
        <rFont val="Aptos Narrow"/>
        <scheme val="minor"/>
      </rPr>
      <t xml:space="preserve">Inserire obbligatoriamente: </t>
    </r>
    <r>
      <rPr>
        <i/>
        <sz val="12"/>
        <color theme="1"/>
        <rFont val="Aptos Narrow"/>
        <family val="2"/>
        <scheme val="minor"/>
      </rPr>
      <t xml:space="preserve">
1) A.A.; 
2) data [da - a]; 
3) Insegnamento; 
4) Tipologia; 
5) N. prot. e data Bando; 
6) N. prot. e data Graduatoria.</t>
    </r>
  </si>
  <si>
    <r>
      <rPr>
        <b/>
        <sz val="12"/>
        <color theme="1"/>
        <rFont val="Aptos Narrow"/>
        <scheme val="minor"/>
      </rPr>
      <t>Inserire obbligatoriamente</t>
    </r>
    <r>
      <rPr>
        <sz val="12"/>
        <color theme="1"/>
        <rFont val="Aptos Narrow"/>
        <scheme val="minor"/>
      </rPr>
      <t xml:space="preserve">: </t>
    </r>
    <r>
      <rPr>
        <i/>
        <sz val="12"/>
        <color theme="1"/>
        <rFont val="Aptos Narrow"/>
        <family val="2"/>
        <scheme val="minor"/>
      </rPr>
      <t xml:space="preserve">
1) A.A.; 
2) data [da - a]; 
3) Insegnamento; 
4) Tipologia; 
5) N. prot. e data Bando; 
6) N. prot. e data Graduatoria.</t>
    </r>
  </si>
  <si>
    <r>
      <rPr>
        <b/>
        <sz val="12"/>
        <color theme="1"/>
        <rFont val="Aptos Narrow"/>
        <scheme val="minor"/>
      </rPr>
      <t xml:space="preserve">Inserire obbligatoriamente: </t>
    </r>
    <r>
      <rPr>
        <i/>
        <sz val="12"/>
        <color theme="1"/>
        <rFont val="Aptos Narrow"/>
        <family val="2"/>
        <scheme val="minor"/>
      </rPr>
      <t xml:space="preserve">
</t>
    </r>
    <r>
      <rPr>
        <i/>
        <sz val="12"/>
        <color theme="1"/>
        <rFont val="Aptos Narrow"/>
        <scheme val="minor"/>
      </rPr>
      <t>1) A.A.; 
2) data [da - a]; 
3) Insegnamento; 
4) Tipologia; 
5) N. prot. e data Bando; 
6) N. prot. e data Graduatoria</t>
    </r>
  </si>
  <si>
    <r>
      <rPr>
        <b/>
        <sz val="12"/>
        <color theme="1"/>
        <rFont val="Aptos Narrow"/>
        <scheme val="minor"/>
      </rPr>
      <t>Inserire obbligatoriamente</t>
    </r>
    <r>
      <rPr>
        <sz val="12"/>
        <color theme="1"/>
        <rFont val="Aptos Narrow"/>
        <scheme val="minor"/>
      </rPr>
      <t xml:space="preserve">: </t>
    </r>
    <r>
      <rPr>
        <i/>
        <sz val="12"/>
        <color theme="1"/>
        <rFont val="Aptos Narrow"/>
        <scheme val="minor"/>
      </rPr>
      <t xml:space="preserve">
1) Denominazione; 
2) Data di conseguimento; 
3) Istituzione; 
4) Voto; 
5) In caso di titolo estero numero e data di protocollo del certificato di equipollenza;</t>
    </r>
  </si>
  <si>
    <r>
      <rPr>
        <b/>
        <sz val="12"/>
        <color theme="1"/>
        <rFont val="Aptos Narrow"/>
        <scheme val="minor"/>
      </rPr>
      <t xml:space="preserve">Inserire obbligatoriamente: </t>
    </r>
    <r>
      <rPr>
        <i/>
        <sz val="12"/>
        <color theme="1"/>
        <rFont val="Aptos Narrow"/>
        <scheme val="minor"/>
      </rPr>
      <t xml:space="preserve">
1) Denominazione; 
2) Data di conseguimento; 
3) Voto;</t>
    </r>
  </si>
  <si>
    <r>
      <rPr>
        <b/>
        <sz val="12"/>
        <color theme="1"/>
        <rFont val="Aptos Narrow"/>
        <scheme val="minor"/>
      </rPr>
      <t xml:space="preserve">Inserire obbligatoriamente: </t>
    </r>
    <r>
      <rPr>
        <i/>
        <sz val="12"/>
        <color theme="1"/>
        <rFont val="Aptos Narrow"/>
        <scheme val="minor"/>
      </rPr>
      <t xml:space="preserve">
1) Denominazione; 
2) Data di conseguimento; 
3) Istituzione; 
4) Voto; 
5) In caso di titolo estero numero e data di protocollo del certificato di equipollenza;</t>
    </r>
  </si>
  <si>
    <t>Il presente file è formato da caselle editabili e non editabili. Alcune contengono formule per il calcolo in automatico dei punteggi rispetto alle informazioni inserite, altre sono riservate alla valutazione della Commissione.</t>
  </si>
  <si>
    <r>
      <rPr>
        <b/>
        <i/>
        <sz val="11"/>
        <color theme="1"/>
        <rFont val="Aptos Narrow"/>
        <scheme val="minor"/>
      </rPr>
      <t>CATEGORIA</t>
    </r>
    <r>
      <rPr>
        <i/>
        <sz val="11"/>
        <color theme="1"/>
        <rFont val="Aptos Narrow"/>
        <scheme val="minor"/>
      </rPr>
      <t xml:space="preserve"> 
(Scegliere dal menù)</t>
    </r>
  </si>
  <si>
    <t>TOTALE GENERALE (Titoli di Studio/Servizio/Att. Artistica/Idoneità)</t>
  </si>
  <si>
    <r>
      <rPr>
        <b/>
        <sz val="12"/>
        <color theme="1"/>
        <rFont val="Aptos Narrow"/>
        <scheme val="minor"/>
      </rPr>
      <t>Inserire obbligatoriamente:</t>
    </r>
    <r>
      <rPr>
        <sz val="12"/>
        <color theme="1"/>
        <rFont val="Aptos Narrow"/>
        <scheme val="minor"/>
      </rPr>
      <t xml:space="preserve"> </t>
    </r>
    <r>
      <rPr>
        <i/>
        <sz val="12"/>
        <color theme="1"/>
        <rFont val="Aptos Narrow"/>
        <family val="2"/>
        <scheme val="minor"/>
      </rPr>
      <t xml:space="preserve">
</t>
    </r>
    <r>
      <rPr>
        <i/>
        <sz val="12"/>
        <color theme="1"/>
        <rFont val="Aptos Narrow"/>
        <scheme val="minor"/>
      </rPr>
      <t>1) A.A.; 
2) data [da - a]; 
3) Insegnamento; 
4) Tipologia; 
5) N. prot. e data Bando; 
6) N. prot. e data Graduatoria.</t>
    </r>
  </si>
  <si>
    <r>
      <rPr>
        <b/>
        <sz val="11"/>
        <color theme="1"/>
        <rFont val="Aptos Narrow"/>
        <scheme val="minor"/>
      </rPr>
      <t>Indicare obbligatoriamente tutte le seguenti informazioni utili per la valutazione da parte della Commisione, pena la non considerazione del titolo.</t>
    </r>
    <r>
      <rPr>
        <i/>
        <sz val="11"/>
        <color theme="1"/>
        <rFont val="Aptos Narrow"/>
        <family val="2"/>
        <scheme val="minor"/>
      </rPr>
      <t xml:space="preserve">
</t>
    </r>
    <r>
      <rPr>
        <b/>
        <sz val="11"/>
        <color theme="1"/>
        <rFont val="Aptos Narrow"/>
        <scheme val="minor"/>
      </rPr>
      <t>- Per l'Attività concertistica</t>
    </r>
    <r>
      <rPr>
        <sz val="11"/>
        <color theme="1"/>
        <rFont val="Aptos Narrow"/>
        <scheme val="minor"/>
      </rPr>
      <t xml:space="preserve">: </t>
    </r>
    <r>
      <rPr>
        <i/>
        <sz val="11"/>
        <color theme="1"/>
        <rFont val="Aptos Narrow"/>
        <family val="2"/>
        <scheme val="minor"/>
      </rPr>
      <t xml:space="preserve">
1) data, 2) luogo, 3) ente organizzatore, 4) programma, 5) ruolo; 
</t>
    </r>
    <r>
      <rPr>
        <b/>
        <sz val="11"/>
        <color theme="1"/>
        <rFont val="Aptos Narrow"/>
        <scheme val="minor"/>
      </rPr>
      <t>- Per le incisioni</t>
    </r>
    <r>
      <rPr>
        <sz val="11"/>
        <color theme="1"/>
        <rFont val="Aptos Narrow"/>
        <scheme val="minor"/>
      </rPr>
      <t xml:space="preserve">: </t>
    </r>
    <r>
      <rPr>
        <i/>
        <sz val="11"/>
        <color theme="1"/>
        <rFont val="Aptos Narrow"/>
        <family val="2"/>
        <scheme val="minor"/>
      </rPr>
      <t xml:space="preserve">
1) anno, 2) etichetta, 3) tipo di formazione, 4) ruolo, 5) programma;
</t>
    </r>
    <r>
      <rPr>
        <b/>
        <sz val="11"/>
        <color theme="1"/>
        <rFont val="Aptos Narrow"/>
        <scheme val="minor"/>
      </rPr>
      <t>- Per le pubblicazioni</t>
    </r>
    <r>
      <rPr>
        <sz val="11"/>
        <color theme="1"/>
        <rFont val="Aptos Narrow"/>
        <scheme val="minor"/>
      </rPr>
      <t xml:space="preserve">: </t>
    </r>
    <r>
      <rPr>
        <i/>
        <sz val="11"/>
        <color theme="1"/>
        <rFont val="Aptos Narrow"/>
        <family val="2"/>
        <scheme val="minor"/>
      </rPr>
      <t xml:space="preserve">
1) anno, 2) tipo di pubblicazione, 3) titolo, 4) Editore, 5) ISBN/ISNN 
</t>
    </r>
    <r>
      <rPr>
        <b/>
        <sz val="11"/>
        <color theme="1"/>
        <rFont val="Aptos Narrow"/>
        <scheme val="minor"/>
      </rPr>
      <t>- Per i premi, concorsi, idoneità</t>
    </r>
    <r>
      <rPr>
        <sz val="11"/>
        <color theme="1"/>
        <rFont val="Aptos Narrow"/>
        <scheme val="minor"/>
      </rPr>
      <t xml:space="preserve">: </t>
    </r>
    <r>
      <rPr>
        <i/>
        <sz val="11"/>
        <color theme="1"/>
        <rFont val="Aptos Narrow"/>
        <family val="2"/>
        <scheme val="minor"/>
      </rPr>
      <t xml:space="preserve">
1) data, 2) luogo, 3) ente, 4) premio, 5) posizione classifica/idoneità, ev. cat.; 
</t>
    </r>
    <r>
      <rPr>
        <b/>
        <sz val="11"/>
        <color theme="1"/>
        <rFont val="Aptos Narrow"/>
        <scheme val="minor"/>
      </rPr>
      <t>- Per le altre tipologie</t>
    </r>
    <r>
      <rPr>
        <sz val="11"/>
        <color theme="1"/>
        <rFont val="Aptos Narrow"/>
        <scheme val="minor"/>
      </rPr>
      <t xml:space="preserve">: </t>
    </r>
    <r>
      <rPr>
        <i/>
        <sz val="11"/>
        <color theme="1"/>
        <rFont val="Aptos Narrow"/>
        <family val="2"/>
        <scheme val="minor"/>
      </rPr>
      <t xml:space="preserve">
1) data, 2) sede, 3) ente, 4) tipologia ed una eventuale descrizione sintetica.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</si>
</sst>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font>
      <sz val="12"/>
      <color theme="1"/>
      <name val="Aptos Narrow"/>
      <family val="2"/>
      <scheme val="minor"/>
    </font>
    <font>
      <b/>
      <sz val="12"/>
      <color theme="1"/>
      <name val="Aptos Narrow"/>
      <scheme val="minor"/>
    </font>
    <font>
      <b/>
      <sz val="14"/>
      <color theme="1"/>
      <name val="Aptos Narrow"/>
      <scheme val="minor"/>
    </font>
    <font>
      <b/>
      <sz val="16"/>
      <color theme="1"/>
      <name val="Aptos Narrow"/>
      <scheme val="minor"/>
    </font>
    <font>
      <i/>
      <sz val="12"/>
      <color theme="1"/>
      <name val="Aptos Narrow"/>
      <scheme val="minor"/>
    </font>
    <font>
      <sz val="14"/>
      <color theme="1"/>
      <name val="Aptos Narrow"/>
      <scheme val="minor"/>
    </font>
    <font>
      <sz val="12"/>
      <color theme="1"/>
      <name val="Aptos Narrow"/>
      <scheme val="minor"/>
    </font>
    <font>
      <i/>
      <sz val="11"/>
      <color theme="1"/>
      <name val="Aptos Narrow"/>
      <scheme val="minor"/>
    </font>
    <font>
      <i/>
      <sz val="10"/>
      <color theme="1"/>
      <name val="Aptos Narrow"/>
      <scheme val="minor"/>
    </font>
    <font>
      <b/>
      <sz val="16"/>
      <color theme="0"/>
      <name val="Aptos Narrow"/>
      <scheme val="minor"/>
    </font>
    <font>
      <sz val="10"/>
      <color theme="1"/>
      <name val="Aptos Narrow"/>
      <family val="2"/>
      <scheme val="minor"/>
    </font>
    <font>
      <b/>
      <sz val="18"/>
      <color theme="0"/>
      <name val="Aptos Narrow"/>
      <scheme val="minor"/>
    </font>
    <font>
      <b/>
      <sz val="14"/>
      <color theme="1"/>
      <name val="Times New Roman"/>
      <family val="1"/>
    </font>
    <font>
      <b/>
      <sz val="16"/>
      <color theme="1"/>
      <name val="Times New Roman"/>
      <family val="1"/>
    </font>
    <font>
      <b/>
      <strike/>
      <sz val="16"/>
      <color rgb="FFFF0000"/>
      <name val="Times New Roman"/>
      <family val="1"/>
    </font>
    <font>
      <sz val="12"/>
      <color theme="0"/>
      <name val="Aptos Narrow"/>
      <family val="2"/>
      <scheme val="minor"/>
    </font>
    <font>
      <i/>
      <sz val="10"/>
      <color theme="1"/>
      <name val="Aptos Narrow (Corpo)"/>
    </font>
    <font>
      <b/>
      <i/>
      <sz val="10"/>
      <color theme="1"/>
      <name val="Aptos Narrow"/>
      <scheme val="minor"/>
    </font>
    <font>
      <b/>
      <sz val="10"/>
      <color theme="1"/>
      <name val="Aptos Narrow"/>
      <scheme val="minor"/>
    </font>
    <font>
      <sz val="10"/>
      <color theme="1"/>
      <name val="Aptos Narrow"/>
      <scheme val="minor"/>
    </font>
    <font>
      <sz val="11"/>
      <color theme="1"/>
      <name val="Aptos Narrow"/>
      <scheme val="minor"/>
    </font>
    <font>
      <i/>
      <sz val="11"/>
      <color theme="0"/>
      <name val="Aptos Narrow (Corpo)"/>
    </font>
    <font>
      <i/>
      <sz val="12"/>
      <color theme="0"/>
      <name val="Aptos Narrow (Corpo)"/>
    </font>
    <font>
      <sz val="11"/>
      <color theme="1"/>
      <name val="Aptos Narrow"/>
      <family val="2"/>
      <scheme val="minor"/>
    </font>
    <font>
      <b/>
      <sz val="18"/>
      <color theme="1"/>
      <name val="Aptos Narrow"/>
      <scheme val="minor"/>
    </font>
    <font>
      <b/>
      <sz val="14"/>
      <color theme="0"/>
      <name val="Aptos Narrow"/>
      <scheme val="minor"/>
    </font>
    <font>
      <sz val="8"/>
      <name val="Aptos Narrow"/>
      <family val="2"/>
      <scheme val="minor"/>
    </font>
    <font>
      <sz val="10"/>
      <color theme="0"/>
      <name val="Aptos Narrow (Corpo)"/>
    </font>
    <font>
      <i/>
      <sz val="11"/>
      <color rgb="FF000000"/>
      <name val="Times New Roman"/>
      <family val="1"/>
    </font>
    <font>
      <sz val="10"/>
      <color theme="1"/>
      <name val="Times New Roman"/>
      <family val="1"/>
    </font>
    <font>
      <b/>
      <sz val="12"/>
      <color rgb="FFFF0000"/>
      <name val="Aptos Narrow"/>
      <scheme val="minor"/>
    </font>
    <font>
      <b/>
      <sz val="18"/>
      <color rgb="FFFF0000"/>
      <name val="Aptos Narrow"/>
      <scheme val="minor"/>
    </font>
    <font>
      <b/>
      <i/>
      <sz val="12"/>
      <color theme="1"/>
      <name val="Aptos Narrow"/>
      <scheme val="minor"/>
    </font>
    <font>
      <b/>
      <i/>
      <sz val="12"/>
      <color theme="1"/>
      <name val="Aptos Narrow"/>
      <family val="2"/>
      <scheme val="minor"/>
    </font>
    <font>
      <b/>
      <i/>
      <sz val="10"/>
      <color theme="1"/>
      <name val="Aptos Narrow"/>
      <family val="2"/>
      <scheme val="minor"/>
    </font>
    <font>
      <i/>
      <sz val="12"/>
      <color theme="1"/>
      <name val="Aptos Narrow"/>
      <family val="2"/>
      <scheme val="minor"/>
    </font>
    <font>
      <i/>
      <sz val="11"/>
      <color theme="1"/>
      <name val="Aptos Narrow"/>
      <family val="2"/>
      <scheme val="minor"/>
    </font>
    <font>
      <b/>
      <sz val="14"/>
      <color theme="0"/>
      <name val="Aptos Narrow"/>
      <family val="2"/>
      <scheme val="minor"/>
    </font>
    <font>
      <b/>
      <i/>
      <sz val="11"/>
      <color theme="1"/>
      <name val="Aptos Narrow"/>
      <scheme val="minor"/>
    </font>
    <font>
      <b/>
      <sz val="11"/>
      <color theme="1"/>
      <name val="Aptos Narrow"/>
      <scheme val="minor"/>
    </font>
  </fonts>
  <fills count="18">
    <fill>
      <patternFill patternType="none"/>
    </fill>
    <fill>
      <patternFill patternType="gray125"/>
    </fill>
    <fill>
      <patternFill patternType="solid">
        <fgColor rgb="FF92D050"/>
        <bgColor indexed="64"/>
      </patternFill>
    </fill>
    <fill>
      <patternFill patternType="solid">
        <fgColor rgb="FFFFC000"/>
        <bgColor indexed="64"/>
      </patternFill>
    </fill>
    <fill>
      <patternFill patternType="solid">
        <fgColor rgb="FF00B0F0"/>
        <bgColor indexed="64"/>
      </patternFill>
    </fill>
    <fill>
      <patternFill patternType="solid">
        <fgColor rgb="FFFFFF00"/>
        <bgColor indexed="64"/>
      </patternFill>
    </fill>
    <fill>
      <patternFill patternType="solid">
        <fgColor rgb="FF0070C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7"/>
        <bgColor indexed="64"/>
      </patternFill>
    </fill>
    <fill>
      <patternFill patternType="solid">
        <fgColor theme="0"/>
        <bgColor indexed="64"/>
      </patternFill>
    </fill>
    <fill>
      <patternFill patternType="solid">
        <fgColor rgb="FFFF0000"/>
        <bgColor indexed="64"/>
      </patternFill>
    </fill>
    <fill>
      <patternFill patternType="solid">
        <fgColor theme="8"/>
        <bgColor indexed="64"/>
      </patternFill>
    </fill>
    <fill>
      <patternFill patternType="solid">
        <fgColor theme="5"/>
        <bgColor indexed="64"/>
      </patternFill>
    </fill>
  </fills>
  <borders count="2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165">
    <xf numFmtId="0" fontId="0" fillId="0" borderId="0" xfId="0"/>
    <xf numFmtId="0" fontId="0" fillId="0" borderId="0" xfId="0" applyProtection="1">
      <protection locked="0"/>
    </xf>
    <xf numFmtId="0" fontId="2" fillId="0" borderId="0" xfId="0" applyFont="1"/>
    <xf numFmtId="0" fontId="6" fillId="0" borderId="0" xfId="0" applyFont="1"/>
    <xf numFmtId="164" fontId="0" fillId="0" borderId="0" xfId="0" applyNumberFormat="1" applyAlignment="1">
      <alignment horizontal="right"/>
    </xf>
    <xf numFmtId="2" fontId="2" fillId="0" borderId="2" xfId="0" applyNumberFormat="1" applyFont="1" applyBorder="1"/>
    <xf numFmtId="2" fontId="0" fillId="0" borderId="0" xfId="0" applyNumberFormat="1"/>
    <xf numFmtId="2" fontId="3" fillId="0" borderId="2" xfId="0" applyNumberFormat="1" applyFont="1" applyBorder="1"/>
    <xf numFmtId="0" fontId="8" fillId="0" borderId="0" xfId="0" applyFont="1"/>
    <xf numFmtId="0" fontId="12" fillId="0" borderId="5" xfId="0" applyFont="1" applyBorder="1" applyAlignment="1">
      <alignment horizontal="left"/>
    </xf>
    <xf numFmtId="0" fontId="15" fillId="0" borderId="0" xfId="0" applyFont="1"/>
    <xf numFmtId="0" fontId="15" fillId="0" borderId="0" xfId="0" applyFont="1" applyAlignment="1">
      <alignment horizontal="right"/>
    </xf>
    <xf numFmtId="0" fontId="0" fillId="0" borderId="0" xfId="0" applyAlignment="1">
      <alignment vertical="center"/>
    </xf>
    <xf numFmtId="0" fontId="0" fillId="0" borderId="0" xfId="0" applyAlignment="1" applyProtection="1">
      <alignment vertical="center"/>
      <protection locked="0"/>
    </xf>
    <xf numFmtId="0" fontId="1" fillId="8" borderId="2" xfId="0" applyFont="1" applyFill="1" applyBorder="1" applyAlignment="1">
      <alignment horizontal="right" vertical="center"/>
    </xf>
    <xf numFmtId="0" fontId="7" fillId="0" borderId="2" xfId="0" applyFont="1" applyBorder="1" applyAlignment="1">
      <alignment vertical="center"/>
    </xf>
    <xf numFmtId="0" fontId="0" fillId="0" borderId="0" xfId="0" applyAlignment="1">
      <alignment horizontal="left" vertical="center"/>
    </xf>
    <xf numFmtId="0" fontId="0" fillId="0" borderId="0" xfId="0" applyAlignment="1" applyProtection="1">
      <alignment horizontal="left" vertical="center"/>
      <protection locked="0"/>
    </xf>
    <xf numFmtId="0" fontId="7" fillId="0" borderId="9" xfId="0" applyFont="1" applyBorder="1" applyAlignment="1">
      <alignment horizontal="center" vertical="center" wrapText="1"/>
    </xf>
    <xf numFmtId="0" fontId="20" fillId="0" borderId="9" xfId="0" applyFont="1" applyBorder="1" applyAlignment="1">
      <alignment horizontal="center" vertical="center" wrapText="1"/>
    </xf>
    <xf numFmtId="0" fontId="10" fillId="0" borderId="0" xfId="0" applyFont="1" applyAlignment="1">
      <alignment horizontal="left" vertical="center" wrapText="1"/>
    </xf>
    <xf numFmtId="0" fontId="0" fillId="0" borderId="9" xfId="0" applyBorder="1"/>
    <xf numFmtId="0" fontId="0" fillId="0" borderId="15" xfId="0" applyBorder="1"/>
    <xf numFmtId="0" fontId="0" fillId="0" borderId="10" xfId="0" applyBorder="1"/>
    <xf numFmtId="0" fontId="0" fillId="0" borderId="2" xfId="0" applyBorder="1" applyAlignment="1" applyProtection="1">
      <alignment horizontal="left" vertical="center"/>
      <protection locked="0"/>
    </xf>
    <xf numFmtId="164" fontId="1" fillId="8" borderId="3" xfId="0" applyNumberFormat="1" applyFont="1" applyFill="1" applyBorder="1" applyAlignment="1">
      <alignment horizontal="right" vertical="center"/>
    </xf>
    <xf numFmtId="0" fontId="1" fillId="9" borderId="2" xfId="0" applyFont="1" applyFill="1" applyBorder="1" applyAlignment="1" applyProtection="1">
      <alignment horizontal="left" vertical="center" wrapText="1"/>
      <protection locked="0"/>
    </xf>
    <xf numFmtId="1" fontId="1" fillId="8" borderId="3" xfId="0" applyNumberFormat="1" applyFont="1" applyFill="1" applyBorder="1" applyAlignment="1">
      <alignment horizontal="right" vertical="center"/>
    </xf>
    <xf numFmtId="1" fontId="1" fillId="8" borderId="2" xfId="0" applyNumberFormat="1" applyFont="1" applyFill="1" applyBorder="1" applyAlignment="1">
      <alignment horizontal="right" vertical="center"/>
    </xf>
    <xf numFmtId="2" fontId="1" fillId="8" borderId="2" xfId="0" applyNumberFormat="1" applyFont="1" applyFill="1" applyBorder="1" applyAlignment="1">
      <alignment horizontal="right" vertical="center"/>
    </xf>
    <xf numFmtId="0" fontId="6" fillId="0" borderId="2" xfId="0" applyFont="1" applyBorder="1" applyAlignment="1">
      <alignment horizontal="center" vertical="center" wrapText="1"/>
    </xf>
    <xf numFmtId="0" fontId="15" fillId="0" borderId="0" xfId="0" applyFont="1" applyProtection="1">
      <protection locked="0"/>
    </xf>
    <xf numFmtId="0" fontId="2" fillId="0" borderId="8" xfId="0" applyFont="1" applyBorder="1" applyAlignment="1">
      <alignment horizontal="right"/>
    </xf>
    <xf numFmtId="2" fontId="2" fillId="0" borderId="8" xfId="0" applyNumberFormat="1" applyFont="1" applyBorder="1"/>
    <xf numFmtId="0" fontId="18"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5" fillId="0" borderId="0" xfId="0" applyFont="1" applyAlignment="1" applyProtection="1">
      <alignment vertical="center"/>
      <protection locked="0"/>
    </xf>
    <xf numFmtId="0" fontId="15" fillId="0" borderId="0" xfId="0" applyFont="1" applyAlignment="1" applyProtection="1">
      <alignment horizontal="left" vertical="center"/>
      <protection locked="0"/>
    </xf>
    <xf numFmtId="0" fontId="0" fillId="0" borderId="2" xfId="0" applyBorder="1" applyAlignment="1">
      <alignment horizontal="center" vertical="center" wrapText="1"/>
    </xf>
    <xf numFmtId="0" fontId="0" fillId="8" borderId="2" xfId="0" applyFill="1" applyBorder="1" applyAlignment="1">
      <alignment horizontal="center" vertical="center" wrapText="1"/>
    </xf>
    <xf numFmtId="164" fontId="1" fillId="0" borderId="2" xfId="0" applyNumberFormat="1" applyFont="1" applyBorder="1" applyAlignment="1">
      <alignment horizontal="right" vertical="center"/>
    </xf>
    <xf numFmtId="1" fontId="1" fillId="0" borderId="2" xfId="0" applyNumberFormat="1" applyFont="1" applyBorder="1" applyAlignment="1">
      <alignment horizontal="right" vertical="center"/>
    </xf>
    <xf numFmtId="0" fontId="1" fillId="0" borderId="2" xfId="0" applyFont="1" applyBorder="1" applyAlignment="1">
      <alignment horizontal="right" vertical="center"/>
    </xf>
    <xf numFmtId="2" fontId="1" fillId="0" borderId="2" xfId="0" applyNumberFormat="1" applyFont="1" applyBorder="1" applyAlignment="1">
      <alignment horizontal="right" vertical="center"/>
    </xf>
    <xf numFmtId="0" fontId="20" fillId="0" borderId="0" xfId="0" applyFont="1" applyAlignment="1">
      <alignment horizontal="center" vertical="center" wrapText="1"/>
    </xf>
    <xf numFmtId="2" fontId="1" fillId="0" borderId="0" xfId="0" applyNumberFormat="1" applyFont="1" applyAlignment="1">
      <alignment horizontal="left" vertical="center"/>
    </xf>
    <xf numFmtId="2" fontId="2" fillId="0" borderId="0" xfId="0" applyNumberFormat="1" applyFont="1"/>
    <xf numFmtId="0" fontId="15" fillId="14" borderId="0" xfId="0" applyFont="1" applyFill="1"/>
    <xf numFmtId="0" fontId="23" fillId="0" borderId="0" xfId="0" applyFont="1" applyAlignment="1">
      <alignment vertical="top" wrapText="1"/>
    </xf>
    <xf numFmtId="0" fontId="23" fillId="0" borderId="6" xfId="0" applyFont="1" applyBorder="1" applyAlignment="1">
      <alignment vertical="top" wrapText="1"/>
    </xf>
    <xf numFmtId="2" fontId="2" fillId="0" borderId="2" xfId="0" applyNumberFormat="1" applyFont="1" applyBorder="1" applyAlignment="1">
      <alignment vertical="center"/>
    </xf>
    <xf numFmtId="2" fontId="2" fillId="0" borderId="2" xfId="0" applyNumberFormat="1" applyFont="1" applyBorder="1" applyAlignment="1">
      <alignment horizontal="right" vertical="center"/>
    </xf>
    <xf numFmtId="2" fontId="11" fillId="3" borderId="2" xfId="0" applyNumberFormat="1" applyFont="1" applyFill="1" applyBorder="1" applyAlignment="1">
      <alignment vertical="center"/>
    </xf>
    <xf numFmtId="2" fontId="11" fillId="2" borderId="1" xfId="0" applyNumberFormat="1" applyFont="1" applyFill="1" applyBorder="1" applyAlignment="1">
      <alignment vertical="center"/>
    </xf>
    <xf numFmtId="0" fontId="4" fillId="0" borderId="0" xfId="0" applyFont="1"/>
    <xf numFmtId="0" fontId="23" fillId="0" borderId="2" xfId="0" applyFont="1" applyBorder="1" applyAlignment="1" applyProtection="1">
      <alignment horizontal="left" vertical="top" wrapText="1"/>
      <protection locked="0"/>
    </xf>
    <xf numFmtId="0" fontId="0" fillId="0" borderId="0" xfId="0" applyAlignment="1">
      <alignment vertical="top"/>
    </xf>
    <xf numFmtId="2" fontId="1" fillId="0" borderId="2" xfId="0" applyNumberFormat="1" applyFont="1" applyBorder="1" applyAlignment="1">
      <alignment horizontal="right" vertical="top"/>
    </xf>
    <xf numFmtId="0" fontId="15"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lignment horizontal="right"/>
    </xf>
    <xf numFmtId="0" fontId="0" fillId="0" borderId="0" xfId="0" quotePrefix="1" applyAlignment="1">
      <alignment horizontal="left" vertical="center"/>
    </xf>
    <xf numFmtId="0" fontId="29" fillId="0" borderId="0" xfId="0" applyFont="1"/>
    <xf numFmtId="0" fontId="10" fillId="0" borderId="2" xfId="0" applyFont="1" applyBorder="1" applyAlignment="1" applyProtection="1">
      <alignment horizontal="left" vertical="top" wrapText="1"/>
      <protection locked="0"/>
    </xf>
    <xf numFmtId="0" fontId="0" fillId="0" borderId="0" xfId="0" quotePrefix="1"/>
    <xf numFmtId="0" fontId="31" fillId="0" borderId="0" xfId="0" applyFont="1" applyAlignment="1">
      <alignment vertical="center"/>
    </xf>
    <xf numFmtId="0" fontId="30" fillId="0" borderId="16" xfId="0" applyFont="1" applyBorder="1" applyAlignment="1">
      <alignment vertical="center"/>
    </xf>
    <xf numFmtId="0" fontId="31" fillId="0" borderId="4" xfId="0" applyFont="1" applyBorder="1" applyAlignment="1">
      <alignment vertical="center"/>
    </xf>
    <xf numFmtId="0" fontId="30" fillId="0" borderId="16" xfId="0" applyFont="1" applyBorder="1"/>
    <xf numFmtId="0" fontId="0" fillId="0" borderId="4" xfId="0" applyBorder="1"/>
    <xf numFmtId="0" fontId="30" fillId="0" borderId="13" xfId="0" applyFont="1" applyBorder="1"/>
    <xf numFmtId="0" fontId="0" fillId="0" borderId="5" xfId="0" applyBorder="1"/>
    <xf numFmtId="0" fontId="0" fillId="0" borderId="14" xfId="0" applyBorder="1"/>
    <xf numFmtId="2" fontId="0" fillId="0" borderId="0" xfId="0" applyNumberFormat="1" applyAlignment="1">
      <alignment horizontal="center" vertical="center"/>
    </xf>
    <xf numFmtId="0" fontId="15" fillId="15" borderId="0" xfId="0" applyFont="1" applyFill="1"/>
    <xf numFmtId="0" fontId="1" fillId="9" borderId="2" xfId="0" applyFont="1" applyFill="1" applyBorder="1" applyAlignment="1" applyProtection="1">
      <alignment horizontal="left" vertical="center"/>
      <protection locked="0"/>
    </xf>
    <xf numFmtId="0" fontId="6" fillId="0" borderId="0" xfId="0" applyFont="1" applyAlignment="1">
      <alignment vertical="top" wrapText="1"/>
    </xf>
    <xf numFmtId="0" fontId="6" fillId="0" borderId="2" xfId="0" applyFont="1" applyBorder="1" applyAlignment="1">
      <alignment vertical="top" wrapText="1"/>
    </xf>
    <xf numFmtId="0" fontId="9" fillId="4" borderId="2" xfId="0" applyFont="1" applyFill="1" applyBorder="1" applyAlignment="1">
      <alignment vertical="center"/>
    </xf>
    <xf numFmtId="0" fontId="9" fillId="10" borderId="2" xfId="0" applyFont="1" applyFill="1" applyBorder="1" applyAlignment="1">
      <alignment vertical="center"/>
    </xf>
    <xf numFmtId="0" fontId="9" fillId="6" borderId="2" xfId="0" applyFont="1" applyFill="1" applyBorder="1" applyAlignment="1">
      <alignment vertical="center"/>
    </xf>
    <xf numFmtId="0" fontId="3" fillId="7" borderId="2" xfId="0" applyFont="1" applyFill="1" applyBorder="1" applyAlignment="1">
      <alignment vertical="center"/>
    </xf>
    <xf numFmtId="0" fontId="0" fillId="0" borderId="2" xfId="0" applyBorder="1" applyAlignment="1">
      <alignment horizontal="right" vertical="center"/>
    </xf>
    <xf numFmtId="0" fontId="3" fillId="0" borderId="2" xfId="0" applyFont="1" applyBorder="1" applyAlignment="1">
      <alignment horizontal="right" vertical="center"/>
    </xf>
    <xf numFmtId="0" fontId="0" fillId="0" borderId="5" xfId="0" applyBorder="1" applyAlignment="1">
      <alignment horizontal="left" vertical="center"/>
    </xf>
    <xf numFmtId="0" fontId="18" fillId="9" borderId="17" xfId="0" applyFont="1" applyFill="1" applyBorder="1" applyAlignment="1" applyProtection="1">
      <alignment horizontal="left" vertical="center"/>
      <protection locked="0"/>
    </xf>
    <xf numFmtId="0" fontId="19" fillId="0" borderId="18" xfId="0" applyFont="1" applyBorder="1" applyAlignment="1" applyProtection="1">
      <alignment horizontal="left" vertical="top" wrapText="1"/>
      <protection locked="0"/>
    </xf>
    <xf numFmtId="2" fontId="1" fillId="8" borderId="19" xfId="0" applyNumberFormat="1" applyFont="1" applyFill="1" applyBorder="1" applyAlignment="1">
      <alignment horizontal="right" vertical="center"/>
    </xf>
    <xf numFmtId="0" fontId="4" fillId="0" borderId="2" xfId="0" applyFont="1" applyBorder="1" applyAlignment="1">
      <alignment horizontal="left" vertical="top" wrapText="1"/>
    </xf>
    <xf numFmtId="0" fontId="7" fillId="0" borderId="9" xfId="0" applyFont="1" applyBorder="1" applyAlignment="1">
      <alignment vertical="top" wrapText="1"/>
    </xf>
    <xf numFmtId="0" fontId="37" fillId="13" borderId="6" xfId="0" applyFont="1" applyFill="1" applyBorder="1" applyAlignment="1">
      <alignment horizontal="center"/>
    </xf>
    <xf numFmtId="0" fontId="25" fillId="13" borderId="7" xfId="0" applyFont="1" applyFill="1" applyBorder="1" applyAlignment="1">
      <alignment horizontal="center"/>
    </xf>
    <xf numFmtId="0" fontId="25" fillId="13" borderId="3" xfId="0" applyFont="1" applyFill="1" applyBorder="1" applyAlignment="1">
      <alignment horizontal="center"/>
    </xf>
    <xf numFmtId="0" fontId="2" fillId="0" borderId="7" xfId="0" applyFont="1" applyBorder="1" applyAlignment="1">
      <alignment horizontal="center"/>
    </xf>
    <xf numFmtId="0" fontId="0" fillId="0" borderId="7" xfId="0" applyBorder="1" applyAlignment="1">
      <alignment horizontal="center"/>
    </xf>
    <xf numFmtId="0" fontId="28" fillId="0" borderId="2" xfId="0" applyFont="1" applyBorder="1" applyAlignment="1">
      <alignment horizontal="left" vertical="center" wrapText="1"/>
    </xf>
    <xf numFmtId="0" fontId="2" fillId="0" borderId="2" xfId="0" applyFont="1" applyBorder="1" applyAlignment="1">
      <alignment horizontal="right" vertical="center"/>
    </xf>
    <xf numFmtId="0" fontId="3" fillId="5" borderId="2" xfId="0" applyFont="1" applyFill="1" applyBorder="1" applyAlignment="1">
      <alignment horizontal="right"/>
    </xf>
    <xf numFmtId="0" fontId="9" fillId="10" borderId="2" xfId="0" applyFont="1" applyFill="1" applyBorder="1" applyAlignment="1">
      <alignment horizontal="center" vertical="center" wrapText="1"/>
    </xf>
    <xf numFmtId="0" fontId="17" fillId="0" borderId="2" xfId="0" applyFont="1" applyBorder="1" applyAlignment="1">
      <alignment horizontal="center" vertical="center"/>
    </xf>
    <xf numFmtId="0" fontId="9" fillId="4" borderId="2" xfId="0" applyFont="1" applyFill="1" applyBorder="1" applyAlignment="1">
      <alignment horizontal="center" wrapText="1"/>
    </xf>
    <xf numFmtId="0" fontId="33" fillId="0" borderId="2" xfId="0" applyFont="1" applyBorder="1" applyAlignment="1">
      <alignment horizontal="center" vertical="center" wrapText="1"/>
    </xf>
    <xf numFmtId="0" fontId="32" fillId="0" borderId="2" xfId="0" applyFont="1" applyBorder="1" applyAlignment="1">
      <alignment horizontal="center" vertical="center"/>
    </xf>
    <xf numFmtId="0" fontId="3" fillId="12" borderId="6" xfId="0" applyFont="1" applyFill="1" applyBorder="1" applyAlignment="1">
      <alignment horizontal="center" vertical="center"/>
    </xf>
    <xf numFmtId="0" fontId="3" fillId="12" borderId="3" xfId="0" applyFont="1" applyFill="1" applyBorder="1" applyAlignment="1">
      <alignment horizontal="center" vertical="center"/>
    </xf>
    <xf numFmtId="0" fontId="1" fillId="0" borderId="6" xfId="0" applyFont="1" applyBorder="1" applyAlignment="1">
      <alignment horizontal="center" vertical="center" wrapText="1"/>
    </xf>
    <xf numFmtId="0" fontId="1" fillId="0" borderId="3" xfId="0" applyFont="1" applyBorder="1" applyAlignment="1">
      <alignment horizontal="center" vertical="center" wrapText="1"/>
    </xf>
    <xf numFmtId="0" fontId="0" fillId="8" borderId="9" xfId="0" applyFill="1" applyBorder="1" applyAlignment="1">
      <alignment horizontal="center" vertical="center" wrapText="1"/>
    </xf>
    <xf numFmtId="0" fontId="0" fillId="8" borderId="10" xfId="0" applyFill="1" applyBorder="1" applyAlignment="1">
      <alignment horizontal="center" vertical="center"/>
    </xf>
    <xf numFmtId="0" fontId="1" fillId="8" borderId="9" xfId="0" applyFont="1" applyFill="1" applyBorder="1" applyAlignment="1">
      <alignment horizontal="center" vertical="center"/>
    </xf>
    <xf numFmtId="0" fontId="1" fillId="8" borderId="10" xfId="0" applyFont="1" applyFill="1" applyBorder="1" applyAlignment="1">
      <alignment horizontal="center" vertical="center"/>
    </xf>
    <xf numFmtId="0" fontId="4" fillId="8" borderId="2" xfId="0" applyFont="1" applyFill="1" applyBorder="1" applyAlignment="1">
      <alignment horizontal="left" vertical="center" wrapText="1"/>
    </xf>
    <xf numFmtId="0" fontId="2" fillId="0" borderId="2" xfId="0" applyFont="1" applyBorder="1" applyAlignment="1">
      <alignment horizontal="right"/>
    </xf>
    <xf numFmtId="0" fontId="13" fillId="7" borderId="6" xfId="0" applyFont="1" applyFill="1" applyBorder="1" applyAlignment="1">
      <alignment horizontal="center" vertical="center"/>
    </xf>
    <xf numFmtId="0" fontId="13" fillId="7" borderId="7" xfId="0" applyFont="1" applyFill="1" applyBorder="1" applyAlignment="1">
      <alignment horizontal="center" vertical="center"/>
    </xf>
    <xf numFmtId="0" fontId="13" fillId="7" borderId="3" xfId="0" applyFont="1" applyFill="1" applyBorder="1" applyAlignment="1">
      <alignment horizontal="center" vertical="center"/>
    </xf>
    <xf numFmtId="0" fontId="11" fillId="16" borderId="2" xfId="0" applyFont="1" applyFill="1" applyBorder="1" applyAlignment="1">
      <alignment horizontal="center" vertical="center"/>
    </xf>
    <xf numFmtId="0" fontId="2" fillId="0" borderId="2" xfId="0" applyFont="1" applyBorder="1" applyAlignment="1" applyProtection="1">
      <alignment horizontal="center" vertical="center" wrapText="1"/>
      <protection locked="0"/>
    </xf>
    <xf numFmtId="0" fontId="3" fillId="0" borderId="2" xfId="0" applyFont="1" applyBorder="1" applyAlignment="1">
      <alignment horizontal="center" vertical="center"/>
    </xf>
    <xf numFmtId="0" fontId="0" fillId="0" borderId="2" xfId="0" applyBorder="1" applyAlignment="1">
      <alignment horizontal="left" vertical="top" wrapText="1"/>
    </xf>
    <xf numFmtId="0" fontId="2" fillId="9" borderId="2" xfId="0" applyFont="1" applyFill="1" applyBorder="1" applyAlignment="1">
      <alignment horizontal="center" vertical="center"/>
    </xf>
    <xf numFmtId="0" fontId="23" fillId="0" borderId="2" xfId="0" applyFont="1" applyBorder="1" applyAlignment="1" applyProtection="1">
      <alignment horizontal="left" vertical="top"/>
      <protection locked="0"/>
    </xf>
    <xf numFmtId="0" fontId="1" fillId="0" borderId="2" xfId="0" applyFont="1" applyBorder="1" applyAlignment="1" applyProtection="1">
      <alignment horizontal="left" vertical="center"/>
      <protection locked="0"/>
    </xf>
    <xf numFmtId="0" fontId="2" fillId="7" borderId="2" xfId="0" applyFont="1" applyFill="1" applyBorder="1" applyAlignment="1">
      <alignment horizontal="center"/>
    </xf>
    <xf numFmtId="0" fontId="23" fillId="0" borderId="2" xfId="0" applyFont="1" applyBorder="1" applyAlignment="1">
      <alignment horizontal="center" vertical="center" wrapText="1"/>
    </xf>
    <xf numFmtId="0" fontId="6" fillId="8" borderId="6" xfId="0" applyFont="1" applyFill="1" applyBorder="1" applyAlignment="1">
      <alignment horizontal="left" vertical="center" wrapText="1"/>
    </xf>
    <xf numFmtId="0" fontId="6" fillId="8" borderId="7" xfId="0" applyFont="1" applyFill="1" applyBorder="1" applyAlignment="1">
      <alignment horizontal="left" vertical="center"/>
    </xf>
    <xf numFmtId="0" fontId="6" fillId="8" borderId="3" xfId="0" applyFont="1" applyFill="1" applyBorder="1" applyAlignment="1">
      <alignment horizontal="left" vertical="center"/>
    </xf>
    <xf numFmtId="0" fontId="23" fillId="0" borderId="2" xfId="0" applyFont="1" applyBorder="1" applyAlignment="1">
      <alignment horizontal="left" vertical="top" wrapText="1"/>
    </xf>
    <xf numFmtId="0" fontId="1" fillId="8" borderId="15" xfId="0" applyFont="1" applyFill="1" applyBorder="1" applyAlignment="1">
      <alignment horizontal="center" vertical="center"/>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24" fillId="11" borderId="6" xfId="0" applyFont="1" applyFill="1" applyBorder="1" applyAlignment="1">
      <alignment horizontal="center" vertical="center"/>
    </xf>
    <xf numFmtId="0" fontId="24" fillId="11" borderId="3" xfId="0" applyFont="1" applyFill="1" applyBorder="1" applyAlignment="1">
      <alignment horizontal="center" vertical="center"/>
    </xf>
    <xf numFmtId="0" fontId="9" fillId="17" borderId="2" xfId="0" applyFont="1" applyFill="1" applyBorder="1" applyAlignment="1">
      <alignment horizontal="center"/>
    </xf>
    <xf numFmtId="0" fontId="23" fillId="0" borderId="2" xfId="0" applyFont="1" applyBorder="1" applyAlignment="1" applyProtection="1">
      <alignment horizontal="left" vertical="top" wrapText="1"/>
      <protection locked="0"/>
    </xf>
    <xf numFmtId="0" fontId="11" fillId="15" borderId="11" xfId="0" applyFont="1" applyFill="1" applyBorder="1" applyAlignment="1">
      <alignment horizontal="center" vertical="center"/>
    </xf>
    <xf numFmtId="0" fontId="11" fillId="15" borderId="8" xfId="0" applyFont="1" applyFill="1" applyBorder="1" applyAlignment="1">
      <alignment horizontal="center" vertical="center"/>
    </xf>
    <xf numFmtId="0" fontId="11" fillId="15" borderId="12" xfId="0" applyFont="1" applyFill="1" applyBorder="1" applyAlignment="1">
      <alignment horizontal="center" vertical="center"/>
    </xf>
    <xf numFmtId="0" fontId="9" fillId="6" borderId="6" xfId="0" applyFont="1" applyFill="1" applyBorder="1" applyAlignment="1">
      <alignment horizontal="center" vertical="center" wrapText="1"/>
    </xf>
    <xf numFmtId="0" fontId="9" fillId="6" borderId="7" xfId="0" applyFont="1" applyFill="1" applyBorder="1" applyAlignment="1">
      <alignment horizontal="center" vertical="center" wrapText="1"/>
    </xf>
    <xf numFmtId="0" fontId="9" fillId="6" borderId="3" xfId="0" applyFont="1" applyFill="1" applyBorder="1" applyAlignment="1">
      <alignment horizontal="center" vertical="center" wrapText="1"/>
    </xf>
    <xf numFmtId="0" fontId="32" fillId="0" borderId="6" xfId="0" applyFont="1" applyBorder="1" applyAlignment="1">
      <alignment horizontal="center" vertical="center"/>
    </xf>
    <xf numFmtId="0" fontId="32" fillId="0" borderId="7" xfId="0" applyFont="1" applyBorder="1" applyAlignment="1">
      <alignment horizontal="center" vertical="center"/>
    </xf>
    <xf numFmtId="0" fontId="32" fillId="0" borderId="3" xfId="0" applyFont="1" applyBorder="1" applyAlignment="1">
      <alignment horizontal="center" vertical="center"/>
    </xf>
    <xf numFmtId="0" fontId="3" fillId="5" borderId="2" xfId="0" applyFont="1" applyFill="1" applyBorder="1" applyAlignment="1">
      <alignment horizontal="center"/>
    </xf>
    <xf numFmtId="0" fontId="1" fillId="0" borderId="2" xfId="0" applyFont="1" applyBorder="1" applyAlignment="1">
      <alignment horizontal="center" vertical="center"/>
    </xf>
    <xf numFmtId="0" fontId="0" fillId="0" borderId="2" xfId="0" applyBorder="1" applyAlignment="1">
      <alignment horizontal="center" vertical="center"/>
    </xf>
    <xf numFmtId="0" fontId="4" fillId="0" borderId="2" xfId="0" applyFont="1" applyBorder="1" applyAlignment="1">
      <alignment horizontal="left" vertical="top" wrapText="1"/>
    </xf>
    <xf numFmtId="0" fontId="20" fillId="0" borderId="11" xfId="0" applyFont="1" applyBorder="1" applyAlignment="1">
      <alignment horizontal="left" vertical="top" wrapText="1"/>
    </xf>
    <xf numFmtId="0" fontId="20" fillId="0" borderId="8" xfId="0" applyFont="1" applyBorder="1" applyAlignment="1">
      <alignment horizontal="left" vertical="top" wrapText="1"/>
    </xf>
    <xf numFmtId="0" fontId="20" fillId="0" borderId="12" xfId="0" applyFont="1" applyBorder="1" applyAlignment="1">
      <alignment horizontal="left" vertical="top" wrapText="1"/>
    </xf>
    <xf numFmtId="0" fontId="20" fillId="0" borderId="16" xfId="0" applyFont="1" applyBorder="1" applyAlignment="1">
      <alignment horizontal="left" vertical="top" wrapText="1"/>
    </xf>
    <xf numFmtId="0" fontId="20" fillId="0" borderId="0" xfId="0" applyFont="1" applyAlignment="1">
      <alignment horizontal="left" vertical="top" wrapText="1"/>
    </xf>
    <xf numFmtId="0" fontId="20" fillId="0" borderId="4" xfId="0" applyFont="1" applyBorder="1" applyAlignment="1">
      <alignment horizontal="left" vertical="top" wrapText="1"/>
    </xf>
    <xf numFmtId="0" fontId="20" fillId="0" borderId="13" xfId="0" applyFont="1" applyBorder="1" applyAlignment="1">
      <alignment horizontal="left" vertical="top" wrapText="1"/>
    </xf>
    <xf numFmtId="0" fontId="20" fillId="0" borderId="5" xfId="0" applyFont="1" applyBorder="1" applyAlignment="1">
      <alignment horizontal="left" vertical="top" wrapText="1"/>
    </xf>
    <xf numFmtId="0" fontId="20" fillId="0" borderId="14" xfId="0" applyFont="1" applyBorder="1" applyAlignment="1">
      <alignment horizontal="left" vertical="top" wrapText="1"/>
    </xf>
    <xf numFmtId="0" fontId="3" fillId="0" borderId="2" xfId="0" applyFont="1" applyBorder="1" applyAlignment="1">
      <alignment horizontal="left"/>
    </xf>
    <xf numFmtId="0" fontId="3" fillId="0" borderId="6" xfId="0" applyFont="1" applyBorder="1" applyAlignment="1">
      <alignment horizontal="left"/>
    </xf>
    <xf numFmtId="0" fontId="5" fillId="0" borderId="2" xfId="0" applyFont="1" applyBorder="1" applyAlignment="1">
      <alignment horizontal="left"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17" fillId="0" borderId="3" xfId="0" applyFont="1" applyBorder="1" applyAlignment="1">
      <alignment horizontal="center" vertical="center"/>
    </xf>
    <xf numFmtId="0" fontId="23" fillId="0" borderId="2" xfId="0" applyFont="1" applyBorder="1" applyAlignment="1">
      <alignment horizontal="left" vertical="center" wrapText="1"/>
    </xf>
  </cellXfs>
  <cellStyles count="1">
    <cellStyle name="Normale" xfId="0" builtinId="0"/>
  </cellStyles>
  <dxfs count="8">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FFC35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31460</xdr:colOff>
      <xdr:row>3</xdr:row>
      <xdr:rowOff>20322</xdr:rowOff>
    </xdr:from>
    <xdr:to>
      <xdr:col>13</xdr:col>
      <xdr:colOff>1875736</xdr:colOff>
      <xdr:row>5</xdr:row>
      <xdr:rowOff>200528</xdr:rowOff>
    </xdr:to>
    <xdr:pic>
      <xdr:nvPicPr>
        <xdr:cNvPr id="2" name="Immagine 1">
          <a:extLst>
            <a:ext uri="{FF2B5EF4-FFF2-40B4-BE49-F238E27FC236}">
              <a16:creationId xmlns:a16="http://schemas.microsoft.com/office/drawing/2014/main" id="{A8132CC2-EDCB-0F2A-4C4C-781EBA42BBE3}"/>
            </a:ext>
          </a:extLst>
        </xdr:cNvPr>
        <xdr:cNvPicPr>
          <a:picLocks noChangeAspect="1"/>
        </xdr:cNvPicPr>
      </xdr:nvPicPr>
      <xdr:blipFill>
        <a:blip xmlns:r="http://schemas.openxmlformats.org/officeDocument/2006/relationships" r:embed="rId1"/>
        <a:stretch>
          <a:fillRect/>
        </a:stretch>
      </xdr:blipFill>
      <xdr:spPr>
        <a:xfrm>
          <a:off x="855846" y="621901"/>
          <a:ext cx="1844276" cy="603539"/>
        </a:xfrm>
        <a:prstGeom prst="rect">
          <a:avLst/>
        </a:prstGeom>
      </xdr:spPr>
    </xdr:pic>
    <xdr:clientData/>
  </xdr:twoCellAnchor>
</xdr:wsDr>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59F0-B4AB-CC4A-AEFC-6D351BAAF0FF}">
  <sheetPr>
    <pageSetUpPr fitToPage="1"/>
  </sheetPr>
  <dimension ref="B1:BG1254"/>
  <sheetViews>
    <sheetView tabSelected="1" zoomScaleNormal="118" workbookViewId="0">
      <selection activeCell="N96" sqref="N96:O96"/>
    </sheetView>
  </sheetViews>
  <sheetFormatPr defaultColWidth="10.8125" defaultRowHeight="15.75"/>
  <cols>
    <col min="1" max="1" width="10.8125" style="1"/>
    <col min="2" max="2" width="13.3125" style="1" hidden="1" customWidth="1"/>
    <col min="3" max="11" width="10.8125" style="1" hidden="1" customWidth="1"/>
    <col min="12" max="12" width="16" style="1" customWidth="1"/>
    <col min="13" max="13" width="1.6875" style="1" customWidth="1"/>
    <col min="14" max="14" width="24.8125" style="1" customWidth="1"/>
    <col min="15" max="15" width="62.5" style="1" customWidth="1"/>
    <col min="16" max="16" width="12.6875" style="1" customWidth="1"/>
    <col min="17" max="17" width="15.5" style="1" customWidth="1"/>
    <col min="18" max="23" width="10.8125" hidden="1" customWidth="1"/>
    <col min="24" max="24" width="30.6875" hidden="1" customWidth="1"/>
    <col min="25" max="25" width="10.8125" hidden="1" customWidth="1"/>
    <col min="26" max="26" width="40.6875" hidden="1" customWidth="1"/>
    <col min="27" max="30" width="10.8125" style="1" hidden="1" customWidth="1"/>
    <col min="31" max="33" width="10.8125" style="31" hidden="1" customWidth="1"/>
    <col min="34" max="35" width="10.8125" style="1" hidden="1" customWidth="1"/>
    <col min="36" max="51" width="10.8125" hidden="1" customWidth="1"/>
    <col min="52" max="58" width="0" hidden="1" customWidth="1"/>
    <col min="59" max="59" width="11" customWidth="1"/>
    <col min="60" max="16384" width="10.8125" style="1"/>
  </cols>
  <sheetData>
    <row r="1" spans="2:59">
      <c r="B1"/>
      <c r="C1"/>
      <c r="D1"/>
      <c r="E1"/>
      <c r="F1"/>
      <c r="G1"/>
      <c r="H1"/>
      <c r="I1"/>
      <c r="J1"/>
      <c r="K1"/>
      <c r="L1"/>
      <c r="M1"/>
      <c r="N1"/>
      <c r="O1"/>
      <c r="P1"/>
      <c r="Q1"/>
      <c r="AA1"/>
      <c r="AB1"/>
      <c r="AC1"/>
      <c r="AD1"/>
    </row>
    <row r="2" spans="2:59">
      <c r="B2"/>
      <c r="C2"/>
      <c r="D2"/>
      <c r="E2"/>
      <c r="F2"/>
      <c r="G2"/>
      <c r="H2"/>
      <c r="I2"/>
      <c r="J2"/>
      <c r="K2"/>
      <c r="L2"/>
      <c r="M2"/>
      <c r="N2"/>
      <c r="O2"/>
      <c r="P2"/>
      <c r="Q2"/>
      <c r="AA2"/>
      <c r="AB2"/>
      <c r="AC2"/>
      <c r="AD2"/>
    </row>
    <row r="3" spans="2:59" ht="29" customHeight="1">
      <c r="B3"/>
      <c r="C3"/>
      <c r="D3"/>
      <c r="E3"/>
      <c r="F3"/>
      <c r="G3"/>
      <c r="H3"/>
      <c r="I3"/>
      <c r="J3"/>
      <c r="K3"/>
      <c r="L3"/>
      <c r="M3"/>
      <c r="N3" s="118" t="s">
        <v>36</v>
      </c>
      <c r="O3" s="118"/>
      <c r="P3" s="118"/>
      <c r="Q3" s="118"/>
      <c r="AA3"/>
      <c r="AB3"/>
      <c r="AC3"/>
      <c r="AD3"/>
    </row>
    <row r="4" spans="2:59" ht="17" customHeight="1">
      <c r="B4"/>
      <c r="C4"/>
      <c r="D4"/>
      <c r="E4"/>
      <c r="F4"/>
      <c r="G4"/>
      <c r="H4"/>
      <c r="I4"/>
      <c r="J4"/>
      <c r="K4"/>
      <c r="L4"/>
      <c r="M4"/>
      <c r="N4" s="21"/>
      <c r="O4" s="119" t="s">
        <v>129</v>
      </c>
      <c r="P4" s="119"/>
      <c r="Q4" s="119"/>
      <c r="AA4"/>
      <c r="AB4"/>
      <c r="AC4"/>
      <c r="AD4"/>
    </row>
    <row r="5" spans="2:59" ht="17" customHeight="1">
      <c r="B5"/>
      <c r="C5"/>
      <c r="D5"/>
      <c r="E5"/>
      <c r="F5"/>
      <c r="G5"/>
      <c r="H5"/>
      <c r="I5"/>
      <c r="J5"/>
      <c r="K5"/>
      <c r="L5"/>
      <c r="M5"/>
      <c r="N5" s="22"/>
      <c r="O5" s="119"/>
      <c r="P5" s="119"/>
      <c r="Q5" s="119"/>
      <c r="AA5"/>
      <c r="AB5"/>
      <c r="AC5"/>
      <c r="AD5"/>
    </row>
    <row r="6" spans="2:59" ht="17" customHeight="1">
      <c r="B6"/>
      <c r="C6"/>
      <c r="D6"/>
      <c r="E6"/>
      <c r="F6"/>
      <c r="G6"/>
      <c r="H6"/>
      <c r="I6"/>
      <c r="J6"/>
      <c r="K6"/>
      <c r="L6"/>
      <c r="M6"/>
      <c r="N6" s="23"/>
      <c r="O6" s="119"/>
      <c r="P6" s="119"/>
      <c r="Q6" s="119"/>
      <c r="AA6"/>
      <c r="AB6"/>
      <c r="AC6"/>
      <c r="AD6"/>
    </row>
    <row r="7" spans="2:59">
      <c r="B7"/>
      <c r="C7"/>
      <c r="D7"/>
      <c r="E7"/>
      <c r="F7"/>
      <c r="G7"/>
      <c r="H7"/>
      <c r="I7"/>
      <c r="J7"/>
      <c r="K7"/>
      <c r="L7"/>
      <c r="M7"/>
      <c r="N7"/>
      <c r="O7"/>
      <c r="P7"/>
      <c r="Q7"/>
      <c r="AA7"/>
      <c r="AB7"/>
      <c r="AC7"/>
      <c r="AD7"/>
    </row>
    <row r="8" spans="2:59" ht="34.049999999999997" customHeight="1">
      <c r="B8"/>
      <c r="C8"/>
      <c r="D8"/>
      <c r="E8"/>
      <c r="F8"/>
      <c r="G8"/>
      <c r="H8"/>
      <c r="I8"/>
      <c r="J8"/>
      <c r="K8"/>
      <c r="L8"/>
      <c r="M8"/>
      <c r="N8" s="120" t="s">
        <v>21</v>
      </c>
      <c r="O8" s="120"/>
      <c r="P8" s="120"/>
      <c r="Q8" s="120"/>
      <c r="AA8"/>
      <c r="AB8"/>
      <c r="AC8"/>
      <c r="AD8"/>
    </row>
    <row r="9" spans="2:59" ht="5" customHeight="1">
      <c r="B9"/>
      <c r="C9"/>
      <c r="D9"/>
      <c r="E9"/>
      <c r="F9"/>
      <c r="G9"/>
      <c r="H9"/>
      <c r="I9"/>
      <c r="J9"/>
      <c r="K9"/>
      <c r="L9"/>
      <c r="M9"/>
      <c r="N9" s="2"/>
      <c r="O9"/>
      <c r="P9"/>
      <c r="Q9"/>
      <c r="AA9"/>
      <c r="AB9"/>
      <c r="AC9"/>
      <c r="AD9"/>
    </row>
    <row r="10" spans="2:59" ht="30" customHeight="1">
      <c r="B10"/>
      <c r="C10"/>
      <c r="D10"/>
      <c r="E10"/>
      <c r="F10"/>
      <c r="G10"/>
      <c r="H10"/>
      <c r="I10"/>
      <c r="J10"/>
      <c r="K10"/>
      <c r="L10"/>
      <c r="M10"/>
      <c r="N10" s="15" t="s">
        <v>15</v>
      </c>
      <c r="O10" s="121"/>
      <c r="P10" s="121"/>
      <c r="Q10" s="121"/>
      <c r="AA10"/>
      <c r="AB10"/>
      <c r="AC10"/>
      <c r="AD10"/>
    </row>
    <row r="11" spans="2:59" ht="30" customHeight="1">
      <c r="B11"/>
      <c r="C11"/>
      <c r="D11"/>
      <c r="E11"/>
      <c r="F11"/>
      <c r="G11"/>
      <c r="H11"/>
      <c r="I11"/>
      <c r="J11"/>
      <c r="K11"/>
      <c r="L11"/>
      <c r="M11"/>
      <c r="N11" s="15" t="s">
        <v>13</v>
      </c>
      <c r="O11" s="121"/>
      <c r="P11" s="121"/>
      <c r="Q11" s="121"/>
      <c r="AA11"/>
      <c r="AB11"/>
      <c r="AC11"/>
      <c r="AD11"/>
    </row>
    <row r="12" spans="2:59" ht="30" customHeight="1">
      <c r="B12"/>
      <c r="C12"/>
      <c r="D12"/>
      <c r="E12"/>
      <c r="F12"/>
      <c r="G12"/>
      <c r="H12"/>
      <c r="I12"/>
      <c r="J12"/>
      <c r="K12"/>
      <c r="L12"/>
      <c r="M12"/>
      <c r="N12" s="15" t="s">
        <v>14</v>
      </c>
      <c r="O12" s="121"/>
      <c r="P12" s="121"/>
      <c r="Q12" s="121"/>
      <c r="AA12"/>
      <c r="AB12"/>
      <c r="AC12"/>
      <c r="AD12"/>
    </row>
    <row r="13" spans="2:59" ht="30" customHeight="1">
      <c r="B13"/>
      <c r="C13"/>
      <c r="D13"/>
      <c r="E13"/>
      <c r="F13"/>
      <c r="G13"/>
      <c r="H13"/>
      <c r="I13"/>
      <c r="J13"/>
      <c r="K13"/>
      <c r="L13"/>
      <c r="M13"/>
      <c r="N13" s="15" t="s">
        <v>16</v>
      </c>
      <c r="O13" s="121"/>
      <c r="P13" s="121"/>
      <c r="Q13" s="121"/>
      <c r="AA13"/>
      <c r="AB13"/>
      <c r="AC13"/>
      <c r="AD13"/>
    </row>
    <row r="14" spans="2:59" ht="18">
      <c r="B14"/>
      <c r="C14"/>
      <c r="D14"/>
      <c r="E14"/>
      <c r="F14"/>
      <c r="G14"/>
      <c r="H14"/>
      <c r="I14"/>
      <c r="J14"/>
      <c r="K14"/>
      <c r="L14"/>
      <c r="M14"/>
      <c r="N14" s="93"/>
      <c r="O14" s="93"/>
      <c r="P14" s="93"/>
      <c r="Q14" s="93"/>
      <c r="AA14"/>
      <c r="AB14"/>
      <c r="AC14"/>
      <c r="AD14"/>
    </row>
    <row r="15" spans="2:59" s="13" customFormat="1" ht="30" customHeight="1">
      <c r="B15" s="12"/>
      <c r="C15" s="12"/>
      <c r="D15" s="12"/>
      <c r="E15" s="12"/>
      <c r="F15" s="12"/>
      <c r="G15" s="12"/>
      <c r="H15" s="12"/>
      <c r="I15" s="12"/>
      <c r="J15" s="12"/>
      <c r="K15" s="12"/>
      <c r="L15" s="12"/>
      <c r="M15" s="12"/>
      <c r="N15" s="83" t="s">
        <v>19</v>
      </c>
      <c r="O15" s="122"/>
      <c r="P15" s="122"/>
      <c r="Q15" s="122"/>
      <c r="R15" s="12"/>
      <c r="S15" s="12"/>
      <c r="T15" s="12"/>
      <c r="U15" s="12"/>
      <c r="V15" s="12"/>
      <c r="W15" s="12"/>
      <c r="X15" s="12"/>
      <c r="Y15" s="12"/>
      <c r="Z15" s="12"/>
      <c r="AA15" s="12"/>
      <c r="AB15" s="12"/>
      <c r="AC15" s="12"/>
      <c r="AD15" s="12"/>
      <c r="AE15" s="36"/>
      <c r="AF15" s="36"/>
      <c r="AG15" s="36"/>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row>
    <row r="16" spans="2:59">
      <c r="B16"/>
      <c r="C16"/>
      <c r="D16"/>
      <c r="E16"/>
      <c r="F16"/>
      <c r="G16"/>
      <c r="H16"/>
      <c r="I16"/>
      <c r="J16"/>
      <c r="K16"/>
      <c r="L16"/>
      <c r="M16"/>
      <c r="N16" s="94"/>
      <c r="O16" s="94"/>
      <c r="P16" s="94"/>
      <c r="Q16" s="94"/>
      <c r="AA16"/>
      <c r="AB16"/>
      <c r="AC16"/>
      <c r="AD16"/>
    </row>
    <row r="17" spans="2:59" ht="18">
      <c r="B17"/>
      <c r="C17"/>
      <c r="D17"/>
      <c r="E17"/>
      <c r="F17"/>
      <c r="G17"/>
      <c r="H17"/>
      <c r="I17"/>
      <c r="J17"/>
      <c r="K17"/>
      <c r="L17"/>
      <c r="M17"/>
      <c r="N17" s="123" t="s">
        <v>17</v>
      </c>
      <c r="O17" s="123"/>
      <c r="P17" s="123"/>
      <c r="Q17" s="123"/>
      <c r="AA17"/>
      <c r="AB17"/>
      <c r="AC17"/>
      <c r="AD17"/>
    </row>
    <row r="18" spans="2:59" ht="16.05" customHeight="1">
      <c r="B18"/>
      <c r="C18"/>
      <c r="D18"/>
      <c r="E18"/>
      <c r="F18"/>
      <c r="G18"/>
      <c r="H18"/>
      <c r="I18"/>
      <c r="J18"/>
      <c r="K18"/>
      <c r="L18"/>
      <c r="M18"/>
      <c r="N18" s="124" t="s">
        <v>64</v>
      </c>
      <c r="O18" s="124"/>
      <c r="P18" s="124"/>
      <c r="Q18" s="124"/>
      <c r="X18" s="64" t="s">
        <v>4</v>
      </c>
      <c r="Z18" s="64" t="s">
        <v>4</v>
      </c>
      <c r="AA18"/>
      <c r="AB18"/>
      <c r="AC18"/>
      <c r="AD18"/>
    </row>
    <row r="19" spans="2:59" ht="49.05" customHeight="1">
      <c r="B19"/>
      <c r="C19"/>
      <c r="D19"/>
      <c r="E19"/>
      <c r="F19"/>
      <c r="G19"/>
      <c r="H19"/>
      <c r="I19"/>
      <c r="J19"/>
      <c r="K19"/>
      <c r="L19"/>
      <c r="M19"/>
      <c r="N19" s="124"/>
      <c r="O19" s="124"/>
      <c r="P19" s="124"/>
      <c r="Q19" s="124"/>
      <c r="X19" t="s">
        <v>0</v>
      </c>
      <c r="Z19" t="s">
        <v>6</v>
      </c>
      <c r="AA19"/>
      <c r="AB19"/>
      <c r="AC19"/>
      <c r="AD19"/>
    </row>
    <row r="20" spans="2:59">
      <c r="B20"/>
      <c r="C20"/>
      <c r="D20"/>
      <c r="E20"/>
      <c r="F20"/>
      <c r="G20"/>
      <c r="H20"/>
      <c r="I20"/>
      <c r="J20"/>
      <c r="K20"/>
      <c r="L20"/>
      <c r="M20"/>
      <c r="N20"/>
      <c r="O20"/>
      <c r="P20"/>
      <c r="Q20"/>
      <c r="X20" t="s">
        <v>1</v>
      </c>
      <c r="Z20" t="s">
        <v>84</v>
      </c>
      <c r="AA20"/>
      <c r="AB20"/>
      <c r="AC20"/>
      <c r="AD20"/>
    </row>
    <row r="21" spans="2:59" ht="35" customHeight="1">
      <c r="B21"/>
      <c r="C21"/>
      <c r="D21"/>
      <c r="E21"/>
      <c r="F21"/>
      <c r="G21"/>
      <c r="H21"/>
      <c r="I21"/>
      <c r="J21"/>
      <c r="K21"/>
      <c r="L21"/>
      <c r="M21"/>
      <c r="N21" s="116" t="s">
        <v>68</v>
      </c>
      <c r="O21" s="116"/>
      <c r="P21" s="116"/>
      <c r="Q21" s="116"/>
      <c r="X21" t="s">
        <v>2</v>
      </c>
      <c r="AA21"/>
      <c r="AB21"/>
      <c r="AC21"/>
      <c r="AD21"/>
    </row>
    <row r="22" spans="2:59" ht="104" customHeight="1">
      <c r="B22"/>
      <c r="C22"/>
      <c r="D22"/>
      <c r="E22"/>
      <c r="F22"/>
      <c r="G22"/>
      <c r="H22"/>
      <c r="I22"/>
      <c r="J22"/>
      <c r="K22"/>
      <c r="L22"/>
      <c r="M22"/>
      <c r="N22" s="125" t="s">
        <v>113</v>
      </c>
      <c r="O22" s="126"/>
      <c r="P22" s="126"/>
      <c r="Q22" s="127"/>
      <c r="X22" t="s">
        <v>3</v>
      </c>
      <c r="AA22"/>
      <c r="AB22"/>
      <c r="AC22"/>
      <c r="AD22"/>
    </row>
    <row r="23" spans="2:59" ht="89" customHeight="1">
      <c r="B23"/>
      <c r="C23"/>
      <c r="D23"/>
      <c r="E23"/>
      <c r="F23"/>
      <c r="G23"/>
      <c r="H23"/>
      <c r="I23"/>
      <c r="J23"/>
      <c r="K23"/>
      <c r="L23"/>
      <c r="M23"/>
      <c r="N23" s="117"/>
      <c r="O23" s="117"/>
      <c r="P23" s="117"/>
      <c r="Q23" s="117"/>
      <c r="X23" s="1"/>
      <c r="AA23"/>
      <c r="AB23"/>
      <c r="AC23"/>
      <c r="AD23"/>
    </row>
    <row r="24" spans="2:59">
      <c r="B24"/>
      <c r="C24"/>
      <c r="D24"/>
      <c r="E24"/>
      <c r="F24"/>
      <c r="G24"/>
      <c r="H24"/>
      <c r="I24"/>
      <c r="J24"/>
      <c r="K24"/>
      <c r="L24"/>
      <c r="M24"/>
      <c r="N24"/>
      <c r="O24"/>
      <c r="P24"/>
      <c r="Q24"/>
      <c r="AA24"/>
      <c r="AB24"/>
      <c r="AC24"/>
      <c r="AD24"/>
    </row>
    <row r="25" spans="2:59" ht="38" customHeight="1">
      <c r="B25"/>
      <c r="C25"/>
      <c r="D25"/>
      <c r="E25"/>
      <c r="F25"/>
      <c r="G25"/>
      <c r="H25"/>
      <c r="I25"/>
      <c r="J25"/>
      <c r="K25"/>
      <c r="L25" s="79" t="s">
        <v>108</v>
      </c>
      <c r="M25"/>
      <c r="N25" s="98" t="s">
        <v>67</v>
      </c>
      <c r="O25" s="98"/>
      <c r="P25" s="98"/>
      <c r="Q25" s="98"/>
      <c r="AA25"/>
      <c r="AB25"/>
      <c r="AC25"/>
      <c r="AD25"/>
    </row>
    <row r="26" spans="2:59">
      <c r="B26"/>
      <c r="C26"/>
      <c r="D26"/>
      <c r="E26"/>
      <c r="F26"/>
      <c r="G26"/>
      <c r="H26"/>
      <c r="I26"/>
      <c r="J26"/>
      <c r="K26"/>
      <c r="L26"/>
      <c r="M26"/>
      <c r="N26" s="99" t="s">
        <v>26</v>
      </c>
      <c r="O26" s="99"/>
      <c r="P26" s="99"/>
      <c r="Q26" s="99"/>
      <c r="AA26"/>
      <c r="AB26"/>
      <c r="AC26"/>
      <c r="AD26"/>
    </row>
    <row r="27" spans="2:59">
      <c r="B27"/>
      <c r="C27"/>
      <c r="D27"/>
      <c r="E27"/>
      <c r="F27"/>
      <c r="G27"/>
      <c r="H27"/>
      <c r="I27"/>
      <c r="J27"/>
      <c r="K27"/>
      <c r="L27"/>
      <c r="M27"/>
      <c r="N27" s="3"/>
      <c r="O27"/>
      <c r="P27"/>
      <c r="Q27"/>
      <c r="AA27"/>
      <c r="AB27"/>
      <c r="AC27"/>
      <c r="AD27"/>
    </row>
    <row r="28" spans="2:59" ht="66" customHeight="1">
      <c r="B28"/>
      <c r="C28"/>
      <c r="D28"/>
      <c r="E28"/>
      <c r="F28"/>
      <c r="G28"/>
      <c r="H28"/>
      <c r="I28"/>
      <c r="J28"/>
      <c r="K28"/>
      <c r="L28"/>
      <c r="M28"/>
      <c r="N28" s="107" t="s">
        <v>115</v>
      </c>
      <c r="O28" s="111" t="s">
        <v>128</v>
      </c>
      <c r="P28" s="109" t="s">
        <v>7</v>
      </c>
      <c r="Q28" s="39" t="s">
        <v>57</v>
      </c>
      <c r="AA28"/>
      <c r="AB28"/>
      <c r="AC28"/>
      <c r="AD28"/>
    </row>
    <row r="29" spans="2:59" ht="47.25">
      <c r="B29"/>
      <c r="C29"/>
      <c r="D29"/>
      <c r="E29"/>
      <c r="F29"/>
      <c r="G29"/>
      <c r="H29"/>
      <c r="I29"/>
      <c r="J29"/>
      <c r="K29"/>
      <c r="L29"/>
      <c r="M29"/>
      <c r="N29" s="108"/>
      <c r="O29" s="111"/>
      <c r="P29" s="110"/>
      <c r="Q29" s="35" t="s">
        <v>46</v>
      </c>
      <c r="Z29" s="64" t="s">
        <v>4</v>
      </c>
      <c r="AA29"/>
      <c r="AB29"/>
      <c r="AC29"/>
      <c r="AD29"/>
    </row>
    <row r="30" spans="2:59" s="17" customFormat="1" ht="50" customHeight="1">
      <c r="B30" s="16"/>
      <c r="C30" s="16"/>
      <c r="D30" s="16"/>
      <c r="E30" s="16"/>
      <c r="F30" s="16"/>
      <c r="G30" s="16"/>
      <c r="H30" s="16"/>
      <c r="I30" s="16"/>
      <c r="J30" s="16"/>
      <c r="K30" s="16"/>
      <c r="L30" s="16"/>
      <c r="M30" s="16"/>
      <c r="N30" s="26" t="s">
        <v>4</v>
      </c>
      <c r="O30" s="55"/>
      <c r="P30" s="25" t="str">
        <f>IF(N30=X19,"3,00",IF(N30=X20,"3,00",IF(N30=X21,"3,00",IF(N30=X22,"3,00","0,00"))))</f>
        <v>0,00</v>
      </c>
      <c r="Q30" s="40"/>
      <c r="R30" s="16"/>
      <c r="S30" s="16"/>
      <c r="T30" s="16"/>
      <c r="U30" s="16"/>
      <c r="V30" s="16"/>
      <c r="W30" s="16"/>
      <c r="X30" s="16"/>
      <c r="Y30" s="16"/>
      <c r="Z30" s="16" t="s">
        <v>22</v>
      </c>
      <c r="AA30" s="16"/>
      <c r="AB30" s="16"/>
      <c r="AC30" s="16"/>
      <c r="AD30" s="16"/>
      <c r="AE30" s="37"/>
      <c r="AF30" s="37"/>
      <c r="AG30" s="37"/>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row>
    <row r="31" spans="2:59" s="17" customFormat="1" ht="50" customHeight="1">
      <c r="B31" s="16"/>
      <c r="C31" s="16"/>
      <c r="D31" s="16"/>
      <c r="E31" s="16"/>
      <c r="F31" s="16"/>
      <c r="G31" s="16"/>
      <c r="H31" s="16"/>
      <c r="I31" s="16"/>
      <c r="J31" s="16"/>
      <c r="K31" s="16"/>
      <c r="L31" s="16"/>
      <c r="M31" s="16"/>
      <c r="N31" s="26" t="s">
        <v>4</v>
      </c>
      <c r="O31" s="55"/>
      <c r="P31" s="25" t="str">
        <f>IF(N31=X19,"3,00",IF(N31=X20,"3,00",IF(N31=X21,"3,00",IF(N31=X22,"3,00","0,00"))))</f>
        <v>0,00</v>
      </c>
      <c r="Q31" s="40"/>
      <c r="R31" s="16"/>
      <c r="S31" s="16"/>
      <c r="T31" s="16"/>
      <c r="U31" s="16"/>
      <c r="V31" s="16"/>
      <c r="W31" s="16"/>
      <c r="X31" s="61" t="s">
        <v>4</v>
      </c>
      <c r="Y31" s="16"/>
      <c r="Z31" s="16" t="s">
        <v>23</v>
      </c>
      <c r="AA31" s="16"/>
      <c r="AB31" s="16"/>
      <c r="AC31" s="16"/>
      <c r="AD31" s="16"/>
      <c r="AE31" s="37"/>
      <c r="AF31" s="37"/>
      <c r="AG31" s="37"/>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2:59" s="17" customFormat="1" ht="50" customHeight="1">
      <c r="B32" s="16"/>
      <c r="C32" s="16"/>
      <c r="D32" s="16"/>
      <c r="E32" s="16"/>
      <c r="F32" s="16"/>
      <c r="G32" s="16"/>
      <c r="H32" s="16"/>
      <c r="I32" s="16"/>
      <c r="J32" s="16"/>
      <c r="K32" s="16"/>
      <c r="L32" s="16"/>
      <c r="M32" s="16"/>
      <c r="N32" s="26" t="s">
        <v>4</v>
      </c>
      <c r="O32" s="55"/>
      <c r="P32" s="25" t="str">
        <f>IF(N32=X19,"3,00",IF(N32=X20,"3,00",IF(N32=X21,"3,00",IF(N32=X22,"3,00","0,00"))))</f>
        <v>0,00</v>
      </c>
      <c r="Q32" s="40"/>
      <c r="R32" s="16"/>
      <c r="S32" s="16"/>
      <c r="T32" s="16"/>
      <c r="U32" s="16"/>
      <c r="V32" s="16"/>
      <c r="W32" s="16"/>
      <c r="X32" s="16" t="s">
        <v>5</v>
      </c>
      <c r="Y32" s="16"/>
      <c r="Z32" s="16" t="s">
        <v>24</v>
      </c>
      <c r="AA32" s="16"/>
      <c r="AB32" s="16"/>
      <c r="AC32" s="16"/>
      <c r="AD32" s="16"/>
      <c r="AE32" s="37"/>
      <c r="AF32" s="37"/>
      <c r="AG32" s="37"/>
      <c r="AJ32" s="16"/>
      <c r="AK32" s="16"/>
      <c r="AL32" s="16"/>
      <c r="AM32" s="16"/>
      <c r="AN32" s="16"/>
      <c r="AO32" s="16"/>
      <c r="AP32" s="16"/>
      <c r="AQ32" s="16"/>
      <c r="AR32" s="16"/>
      <c r="AS32" s="16"/>
      <c r="AT32" s="16"/>
      <c r="AU32" s="16"/>
      <c r="AV32" s="16"/>
      <c r="AW32" s="16"/>
      <c r="AX32" s="16"/>
      <c r="AY32" s="16"/>
      <c r="AZ32" s="16"/>
      <c r="BA32" s="16"/>
      <c r="BB32" s="16"/>
      <c r="BC32" s="16"/>
      <c r="BD32" s="16"/>
      <c r="BE32" s="16"/>
      <c r="BF32" s="16"/>
      <c r="BG32" s="16"/>
    </row>
    <row r="33" spans="2:59" s="17" customFormat="1" ht="50" customHeight="1">
      <c r="B33" s="16"/>
      <c r="C33" s="16"/>
      <c r="D33" s="16"/>
      <c r="E33" s="16"/>
      <c r="F33" s="16"/>
      <c r="G33" s="16"/>
      <c r="H33" s="16"/>
      <c r="I33" s="16"/>
      <c r="J33" s="16"/>
      <c r="K33" s="16"/>
      <c r="L33" s="16"/>
      <c r="M33" s="16"/>
      <c r="N33" s="26" t="s">
        <v>4</v>
      </c>
      <c r="O33" s="55"/>
      <c r="P33" s="25" t="str">
        <f>IF(N33=X19,"3,00",IF(N33=X20,"3,00",IF(N33=X21,"3,00",IF(N33=X22,"3,00","0,00"))))</f>
        <v>0,00</v>
      </c>
      <c r="Q33" s="40"/>
      <c r="R33" s="16"/>
      <c r="S33" s="16"/>
      <c r="T33" s="16"/>
      <c r="U33" s="16"/>
      <c r="V33" s="16"/>
      <c r="W33" s="16"/>
      <c r="X33" s="16"/>
      <c r="Y33" s="16"/>
      <c r="Z33" s="16" t="s">
        <v>25</v>
      </c>
      <c r="AA33" s="16"/>
      <c r="AB33" s="16"/>
      <c r="AC33" s="16"/>
      <c r="AD33" s="16"/>
      <c r="AE33" s="37"/>
      <c r="AF33" s="37"/>
      <c r="AG33" s="37"/>
      <c r="AJ33" s="16"/>
      <c r="AK33" s="16"/>
      <c r="AL33" s="16"/>
      <c r="AM33" s="16"/>
      <c r="AN33" s="16"/>
      <c r="AO33" s="16"/>
      <c r="AP33" s="16"/>
      <c r="AQ33" s="16"/>
      <c r="AR33" s="16"/>
      <c r="AS33" s="16"/>
      <c r="AT33" s="16"/>
      <c r="AU33" s="16"/>
      <c r="AV33" s="16"/>
      <c r="AW33" s="16"/>
      <c r="AX33" s="16"/>
      <c r="AY33" s="16"/>
      <c r="AZ33" s="16"/>
      <c r="BA33" s="16"/>
      <c r="BB33" s="16"/>
      <c r="BC33" s="16"/>
      <c r="BD33" s="16"/>
      <c r="BE33" s="16"/>
      <c r="BF33" s="16"/>
      <c r="BG33" s="16"/>
    </row>
    <row r="34" spans="2:59" s="17" customFormat="1" ht="50" customHeight="1">
      <c r="B34" s="16"/>
      <c r="C34" s="16"/>
      <c r="D34" s="16"/>
      <c r="E34" s="16"/>
      <c r="F34" s="16"/>
      <c r="G34" s="16"/>
      <c r="H34" s="16"/>
      <c r="I34" s="16"/>
      <c r="J34" s="16"/>
      <c r="K34" s="16"/>
      <c r="L34" s="16"/>
      <c r="M34" s="16"/>
      <c r="N34" s="26" t="s">
        <v>4</v>
      </c>
      <c r="O34" s="55"/>
      <c r="P34" s="25" t="str">
        <f>IF(N34=X19,"3,00",IF(N34=X20,"3,00",IF(N34=X21,"3,00",IF(N34=X22,"3,00","0,00"))))</f>
        <v>0,00</v>
      </c>
      <c r="Q34" s="40"/>
      <c r="R34" s="16"/>
      <c r="S34" s="16"/>
      <c r="T34" s="16"/>
      <c r="U34" s="16"/>
      <c r="V34" s="16"/>
      <c r="W34" s="16"/>
      <c r="X34" s="16"/>
      <c r="Y34" s="16"/>
      <c r="Z34" s="16" t="s">
        <v>8</v>
      </c>
      <c r="AA34" s="16"/>
      <c r="AB34" s="16"/>
      <c r="AC34" s="16"/>
      <c r="AD34" s="16"/>
      <c r="AE34" s="37"/>
      <c r="AF34" s="37"/>
      <c r="AG34" s="37"/>
      <c r="AJ34" s="16"/>
      <c r="AK34" s="16"/>
      <c r="AL34" s="16"/>
      <c r="AM34" s="16"/>
      <c r="AN34" s="16"/>
      <c r="AO34" s="16"/>
      <c r="AP34" s="16"/>
      <c r="AQ34" s="16"/>
      <c r="AR34" s="16"/>
      <c r="AS34" s="16"/>
      <c r="AT34" s="16"/>
      <c r="AU34" s="16"/>
      <c r="AV34" s="16"/>
      <c r="AW34" s="16"/>
      <c r="AX34" s="16"/>
      <c r="AY34" s="16"/>
      <c r="AZ34" s="16"/>
      <c r="BA34" s="16"/>
      <c r="BB34" s="16"/>
      <c r="BC34" s="16"/>
      <c r="BD34" s="16"/>
      <c r="BE34" s="16"/>
      <c r="BF34" s="16"/>
      <c r="BG34" s="16"/>
    </row>
    <row r="35" spans="2:59" s="17" customFormat="1" ht="50" customHeight="1">
      <c r="B35" s="16"/>
      <c r="C35" s="16"/>
      <c r="D35" s="16"/>
      <c r="E35" s="16"/>
      <c r="F35" s="16"/>
      <c r="G35" s="16"/>
      <c r="H35" s="16"/>
      <c r="I35" s="16"/>
      <c r="J35" s="16"/>
      <c r="K35" s="16"/>
      <c r="L35" s="16"/>
      <c r="M35" s="16"/>
      <c r="N35" s="26" t="s">
        <v>4</v>
      </c>
      <c r="O35" s="55"/>
      <c r="P35" s="25" t="str">
        <f>IF(N35=X19,"3,00",IF(N35=X20,"3,00",IF(N35=X21,"3,00",IF(N35=X22,"3,00","0,00"))))</f>
        <v>0,00</v>
      </c>
      <c r="Q35" s="40"/>
      <c r="R35" s="16"/>
      <c r="S35" s="16"/>
      <c r="T35" s="16"/>
      <c r="U35" s="16"/>
      <c r="V35" s="16"/>
      <c r="W35" s="16"/>
      <c r="X35" s="16"/>
      <c r="Y35" s="16"/>
      <c r="Z35" s="16" t="s">
        <v>9</v>
      </c>
      <c r="AA35" s="16"/>
      <c r="AB35" s="16"/>
      <c r="AC35" s="16"/>
      <c r="AD35" s="16"/>
      <c r="AE35" s="37"/>
      <c r="AF35" s="37"/>
      <c r="AG35" s="37"/>
      <c r="AJ35" s="16"/>
      <c r="AK35" s="16"/>
      <c r="AL35" s="16"/>
      <c r="AM35" s="16"/>
      <c r="AN35" s="16"/>
      <c r="AO35" s="16"/>
      <c r="AP35" s="16"/>
      <c r="AQ35" s="16"/>
      <c r="AR35" s="16"/>
      <c r="AS35" s="16"/>
      <c r="AT35" s="16"/>
      <c r="AU35" s="16"/>
      <c r="AV35" s="16"/>
      <c r="AW35" s="16"/>
      <c r="AX35" s="16"/>
      <c r="AY35" s="16"/>
      <c r="AZ35" s="16"/>
      <c r="BA35" s="16"/>
      <c r="BB35" s="16"/>
      <c r="BC35" s="16"/>
      <c r="BD35" s="16"/>
      <c r="BE35" s="16"/>
      <c r="BF35" s="16"/>
      <c r="BG35" s="16"/>
    </row>
    <row r="36" spans="2:59" s="17" customFormat="1" ht="50" customHeight="1">
      <c r="B36" s="16"/>
      <c r="C36" s="16"/>
      <c r="D36" s="16"/>
      <c r="E36" s="16"/>
      <c r="F36" s="16"/>
      <c r="G36" s="16"/>
      <c r="H36" s="16"/>
      <c r="I36" s="16"/>
      <c r="J36" s="16"/>
      <c r="K36" s="16"/>
      <c r="L36" s="16"/>
      <c r="M36" s="16"/>
      <c r="N36" s="26" t="s">
        <v>4</v>
      </c>
      <c r="O36" s="55"/>
      <c r="P36" s="25" t="str">
        <f>IF(N36=X19,"3,00",IF(N36=X20,"3,00",IF(N36=X21,"3,00",IF(N36=X22,"3,00","0,00"))))</f>
        <v>0,00</v>
      </c>
      <c r="Q36" s="40"/>
      <c r="R36" s="16"/>
      <c r="S36" s="16"/>
      <c r="T36" s="16"/>
      <c r="U36" s="16"/>
      <c r="V36" s="16"/>
      <c r="W36" s="16"/>
      <c r="X36" s="16"/>
      <c r="Y36" s="16"/>
      <c r="Z36" s="16"/>
      <c r="AA36" s="16"/>
      <c r="AB36" s="16"/>
      <c r="AC36" s="16"/>
      <c r="AD36" s="16"/>
      <c r="AE36" s="37"/>
      <c r="AF36" s="37"/>
      <c r="AG36" s="37"/>
      <c r="AJ36" s="16"/>
      <c r="AK36" s="16"/>
      <c r="AL36" s="16"/>
      <c r="AM36" s="16"/>
      <c r="AN36" s="16"/>
      <c r="AO36" s="16"/>
      <c r="AP36" s="16"/>
      <c r="AQ36" s="16"/>
      <c r="AR36" s="16"/>
      <c r="AS36" s="16"/>
      <c r="AT36" s="16"/>
      <c r="AU36" s="16"/>
      <c r="AV36" s="16"/>
      <c r="AW36" s="16"/>
      <c r="AX36" s="16"/>
      <c r="AY36" s="16"/>
      <c r="AZ36" s="16"/>
      <c r="BA36" s="16"/>
      <c r="BB36" s="16"/>
      <c r="BC36" s="16"/>
      <c r="BD36" s="16"/>
      <c r="BE36" s="16"/>
      <c r="BF36" s="16"/>
      <c r="BG36" s="16"/>
    </row>
    <row r="37" spans="2:59" s="17" customFormat="1" ht="50" customHeight="1">
      <c r="B37" s="16"/>
      <c r="C37" s="16"/>
      <c r="D37" s="16"/>
      <c r="E37" s="16"/>
      <c r="F37" s="16"/>
      <c r="G37" s="16"/>
      <c r="H37" s="16"/>
      <c r="I37" s="16"/>
      <c r="J37" s="16"/>
      <c r="K37" s="16"/>
      <c r="L37" s="16"/>
      <c r="M37" s="16"/>
      <c r="N37" s="26" t="s">
        <v>4</v>
      </c>
      <c r="O37" s="55"/>
      <c r="P37" s="25" t="str">
        <f>IF(N37=X19,"3,00",IF(N37=X20,"3,00",IF(N37=X21,"3,00",IF(N37=X22,"3,00","0,00"))))</f>
        <v>0,00</v>
      </c>
      <c r="Q37" s="40"/>
      <c r="R37" s="16"/>
      <c r="S37" s="16"/>
      <c r="T37" s="16"/>
      <c r="U37" s="16"/>
      <c r="V37" s="16"/>
      <c r="W37" s="16"/>
      <c r="X37" s="16"/>
      <c r="Y37" s="16"/>
      <c r="Z37" s="16"/>
      <c r="AA37" s="16"/>
      <c r="AB37" s="16"/>
      <c r="AC37" s="16"/>
      <c r="AD37" s="16"/>
      <c r="AE37" s="37"/>
      <c r="AF37" s="37"/>
      <c r="AG37" s="37"/>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row>
    <row r="38" spans="2:59">
      <c r="B38"/>
      <c r="C38"/>
      <c r="D38"/>
      <c r="E38"/>
      <c r="F38"/>
      <c r="G38"/>
      <c r="H38"/>
      <c r="I38"/>
      <c r="J38"/>
      <c r="K38"/>
      <c r="L38"/>
      <c r="M38"/>
      <c r="N38"/>
      <c r="O38"/>
      <c r="P38" s="4"/>
      <c r="Q38" s="4"/>
      <c r="AA38"/>
      <c r="AB38"/>
      <c r="AC38"/>
      <c r="AD38"/>
    </row>
    <row r="39" spans="2:59" ht="45" customHeight="1">
      <c r="B39"/>
      <c r="C39"/>
      <c r="D39"/>
      <c r="E39"/>
      <c r="F39"/>
      <c r="G39"/>
      <c r="H39"/>
      <c r="I39"/>
      <c r="J39"/>
      <c r="K39"/>
      <c r="L39"/>
      <c r="M39"/>
      <c r="N39" s="107" t="s">
        <v>114</v>
      </c>
      <c r="O39" s="111" t="s">
        <v>127</v>
      </c>
      <c r="P39" s="109" t="s">
        <v>7</v>
      </c>
      <c r="Q39" s="39" t="s">
        <v>57</v>
      </c>
      <c r="AA39"/>
      <c r="AB39"/>
      <c r="AC39"/>
      <c r="AD39"/>
    </row>
    <row r="40" spans="2:59" ht="47.25">
      <c r="B40"/>
      <c r="C40"/>
      <c r="D40"/>
      <c r="E40"/>
      <c r="F40"/>
      <c r="G40"/>
      <c r="H40"/>
      <c r="I40"/>
      <c r="J40"/>
      <c r="K40"/>
      <c r="L40"/>
      <c r="M40"/>
      <c r="N40" s="108"/>
      <c r="O40" s="111"/>
      <c r="P40" s="110"/>
      <c r="Q40" s="35" t="s">
        <v>46</v>
      </c>
      <c r="X40" s="64" t="s">
        <v>4</v>
      </c>
      <c r="AA40"/>
      <c r="AB40"/>
      <c r="AC40"/>
      <c r="AD40"/>
    </row>
    <row r="41" spans="2:59" s="17" customFormat="1" ht="50" customHeight="1">
      <c r="B41" s="16"/>
      <c r="C41" s="16"/>
      <c r="D41" s="16"/>
      <c r="E41" s="16"/>
      <c r="F41" s="16"/>
      <c r="G41" s="16"/>
      <c r="H41" s="16"/>
      <c r="I41" s="16"/>
      <c r="J41" s="16"/>
      <c r="K41" s="16"/>
      <c r="L41" s="16"/>
      <c r="M41" s="16"/>
      <c r="N41" s="26" t="s">
        <v>4</v>
      </c>
      <c r="O41" s="55"/>
      <c r="P41" s="27" t="str">
        <f>IF(N41=X32,"3,00","0,00")</f>
        <v>0,00</v>
      </c>
      <c r="Q41" s="41"/>
      <c r="R41" s="16"/>
      <c r="S41" s="16"/>
      <c r="T41" s="16"/>
      <c r="U41" s="16"/>
      <c r="V41" s="16"/>
      <c r="W41" s="16"/>
      <c r="X41" s="16" t="s">
        <v>10</v>
      </c>
      <c r="Y41" s="16"/>
      <c r="Z41" s="16"/>
      <c r="AA41" s="16"/>
      <c r="AB41" s="16"/>
      <c r="AC41" s="16"/>
      <c r="AD41" s="16"/>
      <c r="AE41" s="37"/>
      <c r="AF41" s="37"/>
      <c r="AG41" s="37"/>
      <c r="AJ41" s="16"/>
      <c r="AK41" s="16"/>
      <c r="AL41" s="16"/>
      <c r="AM41" s="16"/>
      <c r="AN41" s="16"/>
      <c r="AO41" s="16"/>
      <c r="AP41" s="16"/>
      <c r="AQ41" s="16"/>
      <c r="AR41" s="16"/>
      <c r="AS41" s="16"/>
      <c r="AT41" s="16"/>
      <c r="AU41" s="16"/>
      <c r="AV41" s="16"/>
      <c r="AW41" s="16"/>
      <c r="AX41" s="16"/>
      <c r="AY41" s="16"/>
      <c r="AZ41" s="16"/>
      <c r="BA41" s="16"/>
      <c r="BB41" s="16"/>
      <c r="BC41" s="16"/>
      <c r="BD41" s="16"/>
      <c r="BE41" s="16"/>
      <c r="BF41" s="16"/>
      <c r="BG41" s="16"/>
    </row>
    <row r="42" spans="2:59" s="17" customFormat="1" ht="50" customHeight="1">
      <c r="B42" s="16"/>
      <c r="C42" s="16"/>
      <c r="D42" s="16"/>
      <c r="E42" s="16"/>
      <c r="F42" s="16"/>
      <c r="G42" s="16"/>
      <c r="H42" s="16"/>
      <c r="I42" s="16"/>
      <c r="J42" s="16"/>
      <c r="K42" s="16"/>
      <c r="L42" s="16"/>
      <c r="M42" s="16"/>
      <c r="N42" s="26" t="s">
        <v>4</v>
      </c>
      <c r="O42" s="55"/>
      <c r="P42" s="27" t="str">
        <f>IF(N42=X32,"3,00","0,00")</f>
        <v>0,00</v>
      </c>
      <c r="Q42" s="41"/>
      <c r="R42" s="16"/>
      <c r="S42" s="16"/>
      <c r="T42" s="16"/>
      <c r="U42" s="16"/>
      <c r="V42" s="16"/>
      <c r="W42" s="16"/>
      <c r="X42" s="16" t="s">
        <v>11</v>
      </c>
      <c r="Y42" s="16"/>
      <c r="Z42" s="16"/>
      <c r="AA42" s="16"/>
      <c r="AB42" s="16"/>
      <c r="AC42" s="16"/>
      <c r="AD42" s="16"/>
      <c r="AE42" s="37"/>
      <c r="AF42" s="37"/>
      <c r="AG42" s="37"/>
      <c r="AJ42" s="16"/>
      <c r="AK42" s="16"/>
      <c r="AL42" s="16"/>
      <c r="AM42" s="16"/>
      <c r="AN42" s="16"/>
      <c r="AO42" s="16"/>
      <c r="AP42" s="16"/>
      <c r="AQ42" s="16"/>
      <c r="AR42" s="16"/>
      <c r="AS42" s="16"/>
      <c r="AT42" s="16"/>
      <c r="AU42" s="16"/>
      <c r="AV42" s="16"/>
      <c r="AW42" s="16"/>
      <c r="AX42" s="16"/>
      <c r="AY42" s="16"/>
      <c r="AZ42" s="16"/>
      <c r="BA42" s="16"/>
      <c r="BB42" s="16"/>
      <c r="BC42" s="16"/>
      <c r="BD42" s="16"/>
      <c r="BE42" s="16"/>
      <c r="BF42" s="16"/>
      <c r="BG42" s="16"/>
    </row>
    <row r="43" spans="2:59" s="17" customFormat="1" ht="50" customHeight="1">
      <c r="B43" s="16"/>
      <c r="C43" s="16"/>
      <c r="D43" s="16"/>
      <c r="E43" s="16"/>
      <c r="F43" s="16"/>
      <c r="G43" s="16"/>
      <c r="H43" s="16"/>
      <c r="I43" s="16"/>
      <c r="J43" s="16"/>
      <c r="K43" s="16"/>
      <c r="L43" s="16"/>
      <c r="M43" s="16"/>
      <c r="N43" s="26" t="s">
        <v>4</v>
      </c>
      <c r="O43" s="55"/>
      <c r="P43" s="27" t="str">
        <f>IF(N43=X32,"3,00","0,00")</f>
        <v>0,00</v>
      </c>
      <c r="Q43" s="41"/>
      <c r="R43" s="16"/>
      <c r="S43" s="16"/>
      <c r="T43" s="16"/>
      <c r="U43" s="16"/>
      <c r="V43" s="16"/>
      <c r="W43" s="16"/>
      <c r="X43" s="16"/>
      <c r="Y43" s="16"/>
      <c r="Z43" s="16"/>
      <c r="AA43" s="16"/>
      <c r="AB43" s="16"/>
      <c r="AC43" s="16"/>
      <c r="AD43" s="16"/>
      <c r="AE43" s="37"/>
      <c r="AF43" s="37"/>
      <c r="AG43" s="37"/>
      <c r="AJ43" s="16"/>
      <c r="AK43" s="16"/>
      <c r="AL43" s="16"/>
      <c r="AM43" s="16"/>
      <c r="AN43" s="16"/>
      <c r="AO43" s="16"/>
      <c r="AP43" s="16"/>
      <c r="AQ43" s="16"/>
      <c r="AR43" s="16"/>
      <c r="AS43" s="16"/>
      <c r="AT43" s="16"/>
      <c r="AU43" s="16"/>
      <c r="AV43" s="16"/>
      <c r="AW43" s="16"/>
      <c r="AX43" s="16"/>
      <c r="AY43" s="16"/>
      <c r="AZ43" s="16"/>
      <c r="BA43" s="16"/>
      <c r="BB43" s="16"/>
      <c r="BC43" s="16"/>
      <c r="BD43" s="16"/>
      <c r="BE43" s="16"/>
      <c r="BF43" s="16"/>
      <c r="BG43" s="16"/>
    </row>
    <row r="44" spans="2:59">
      <c r="B44"/>
      <c r="C44"/>
      <c r="D44"/>
      <c r="E44"/>
      <c r="F44"/>
      <c r="G44"/>
      <c r="H44"/>
      <c r="I44"/>
      <c r="J44"/>
      <c r="K44"/>
      <c r="L44"/>
      <c r="M44"/>
      <c r="N44"/>
      <c r="O44"/>
      <c r="P44"/>
      <c r="Q44"/>
      <c r="AA44"/>
      <c r="AB44"/>
      <c r="AC44"/>
      <c r="AD44"/>
    </row>
    <row r="45" spans="2:59" ht="49.05" customHeight="1">
      <c r="B45"/>
      <c r="C45"/>
      <c r="D45"/>
      <c r="E45"/>
      <c r="F45"/>
      <c r="G45"/>
      <c r="H45"/>
      <c r="I45"/>
      <c r="J45"/>
      <c r="K45"/>
      <c r="L45"/>
      <c r="M45"/>
      <c r="N45" s="107" t="s">
        <v>116</v>
      </c>
      <c r="O45" s="111" t="s">
        <v>126</v>
      </c>
      <c r="P45" s="109" t="s">
        <v>7</v>
      </c>
      <c r="Q45" s="39" t="s">
        <v>57</v>
      </c>
      <c r="T45" s="60"/>
      <c r="AA45"/>
      <c r="AB45"/>
      <c r="AC45"/>
      <c r="AD45"/>
    </row>
    <row r="46" spans="2:59" ht="73.05" customHeight="1">
      <c r="B46"/>
      <c r="C46"/>
      <c r="D46"/>
      <c r="E46"/>
      <c r="F46"/>
      <c r="G46"/>
      <c r="H46"/>
      <c r="I46"/>
      <c r="J46"/>
      <c r="K46"/>
      <c r="L46"/>
      <c r="M46"/>
      <c r="N46" s="108"/>
      <c r="O46" s="111"/>
      <c r="P46" s="110"/>
      <c r="Q46" s="35" t="s">
        <v>46</v>
      </c>
      <c r="AA46"/>
      <c r="AB46"/>
      <c r="AC46"/>
      <c r="AD46"/>
    </row>
    <row r="47" spans="2:59" s="17" customFormat="1" ht="50" customHeight="1">
      <c r="B47" s="16"/>
      <c r="C47" s="16"/>
      <c r="D47" s="16"/>
      <c r="E47" s="16"/>
      <c r="F47" s="16"/>
      <c r="G47" s="16"/>
      <c r="H47" s="16"/>
      <c r="I47" s="16"/>
      <c r="J47" s="16"/>
      <c r="K47" s="16"/>
      <c r="L47" s="16"/>
      <c r="M47" s="16"/>
      <c r="N47" s="26" t="s">
        <v>4</v>
      </c>
      <c r="O47" s="55"/>
      <c r="P47" s="27" t="str">
        <f>IF(N47=Z19,"3,00",IF(N47=Z20,"3,00","0,00"))</f>
        <v>0,00</v>
      </c>
      <c r="Q47" s="41"/>
      <c r="R47" s="16"/>
      <c r="S47" s="16"/>
      <c r="T47" s="16"/>
      <c r="U47" s="16"/>
      <c r="V47" s="16"/>
      <c r="W47" s="16"/>
      <c r="X47" s="16"/>
      <c r="Y47" s="16"/>
      <c r="Z47" s="16"/>
      <c r="AA47" s="16"/>
      <c r="AB47" s="16"/>
      <c r="AC47" s="16"/>
      <c r="AD47" s="16"/>
      <c r="AE47" s="37"/>
      <c r="AF47" s="37"/>
      <c r="AG47" s="37"/>
      <c r="AJ47" s="16"/>
      <c r="AK47" s="16"/>
      <c r="AL47" s="16"/>
      <c r="AM47" s="16"/>
      <c r="AN47" s="16"/>
      <c r="AO47" s="16"/>
      <c r="AP47" s="16"/>
      <c r="AQ47" s="16"/>
      <c r="AR47" s="16"/>
      <c r="AS47" s="16"/>
      <c r="AT47" s="16"/>
      <c r="AU47" s="16"/>
      <c r="AV47" s="16"/>
      <c r="AW47" s="16"/>
      <c r="AX47" s="16"/>
      <c r="AY47" s="16"/>
      <c r="AZ47" s="16"/>
      <c r="BA47" s="16"/>
      <c r="BB47" s="16"/>
      <c r="BC47" s="16"/>
      <c r="BD47" s="16"/>
      <c r="BE47" s="16"/>
      <c r="BF47" s="16"/>
      <c r="BG47" s="16"/>
    </row>
    <row r="48" spans="2:59" s="17" customFormat="1" ht="50" customHeight="1">
      <c r="B48" s="16"/>
      <c r="C48" s="16"/>
      <c r="D48" s="16"/>
      <c r="E48" s="16"/>
      <c r="F48" s="16"/>
      <c r="G48" s="16"/>
      <c r="H48" s="16"/>
      <c r="I48" s="16"/>
      <c r="J48" s="16"/>
      <c r="K48" s="16"/>
      <c r="L48" s="16"/>
      <c r="M48" s="16"/>
      <c r="N48" s="26" t="s">
        <v>4</v>
      </c>
      <c r="O48" s="55"/>
      <c r="P48" s="27" t="str">
        <f>IF(N48=Z19,"3,00",IF(N48=Z20,"3,00","0,00"))</f>
        <v>0,00</v>
      </c>
      <c r="Q48" s="41"/>
      <c r="R48" s="16"/>
      <c r="S48" s="16"/>
      <c r="T48" s="16"/>
      <c r="U48" s="16"/>
      <c r="V48" s="16"/>
      <c r="W48" s="16"/>
      <c r="X48" s="16"/>
      <c r="Y48" s="16"/>
      <c r="Z48" s="16"/>
      <c r="AA48" s="16"/>
      <c r="AB48" s="16"/>
      <c r="AC48" s="16"/>
      <c r="AD48" s="16"/>
      <c r="AE48" s="37"/>
      <c r="AF48" s="37"/>
      <c r="AG48" s="37"/>
      <c r="AJ48" s="16"/>
      <c r="AK48" s="16"/>
      <c r="AL48" s="16"/>
      <c r="AM48" s="16"/>
      <c r="AN48" s="16"/>
      <c r="AO48" s="16"/>
      <c r="AP48" s="16"/>
      <c r="AQ48" s="16"/>
      <c r="AR48" s="16"/>
      <c r="AS48" s="16"/>
      <c r="AT48" s="16"/>
      <c r="AU48" s="16"/>
      <c r="AV48" s="16"/>
      <c r="AW48" s="16"/>
      <c r="AX48" s="16"/>
      <c r="AY48" s="16"/>
      <c r="AZ48" s="16"/>
      <c r="BA48" s="16"/>
      <c r="BB48" s="16"/>
      <c r="BC48" s="16"/>
      <c r="BD48" s="16"/>
      <c r="BE48" s="16"/>
      <c r="BF48" s="16"/>
      <c r="BG48" s="16"/>
    </row>
    <row r="49" spans="2:59" s="17" customFormat="1" ht="50" customHeight="1">
      <c r="B49" s="16"/>
      <c r="C49" s="16"/>
      <c r="D49" s="16"/>
      <c r="E49" s="16"/>
      <c r="F49" s="16"/>
      <c r="G49" s="16"/>
      <c r="H49" s="16"/>
      <c r="I49" s="16"/>
      <c r="J49" s="16"/>
      <c r="K49" s="16"/>
      <c r="L49" s="16"/>
      <c r="M49" s="16"/>
      <c r="N49" s="26" t="s">
        <v>4</v>
      </c>
      <c r="O49" s="55"/>
      <c r="P49" s="27" t="str">
        <f>IF(N49=Z19,"3,00",IF(N49=Z20,"3,00","0,00"))</f>
        <v>0,00</v>
      </c>
      <c r="Q49" s="41"/>
      <c r="R49" s="16"/>
      <c r="S49" s="16"/>
      <c r="T49" s="16"/>
      <c r="U49" s="16"/>
      <c r="V49" s="16"/>
      <c r="W49" s="16"/>
      <c r="X49" s="16"/>
      <c r="Y49" s="16"/>
      <c r="Z49" s="16"/>
      <c r="AA49" s="16"/>
      <c r="AB49" s="16"/>
      <c r="AC49" s="16"/>
      <c r="AD49" s="16"/>
      <c r="AE49" s="37"/>
      <c r="AF49" s="37"/>
      <c r="AG49" s="37"/>
      <c r="AJ49" s="16"/>
      <c r="AK49" s="16"/>
      <c r="AL49" s="16"/>
      <c r="AM49" s="16"/>
      <c r="AN49" s="16"/>
      <c r="AO49" s="16"/>
      <c r="AP49" s="16"/>
      <c r="AQ49" s="16"/>
      <c r="AR49" s="16"/>
      <c r="AS49" s="16"/>
      <c r="AT49" s="16"/>
      <c r="AU49" s="16"/>
      <c r="AV49" s="16"/>
      <c r="AW49" s="16"/>
      <c r="AX49" s="16"/>
      <c r="AY49" s="16"/>
      <c r="AZ49" s="16"/>
      <c r="BA49" s="16"/>
      <c r="BB49" s="16"/>
      <c r="BC49" s="16"/>
      <c r="BD49" s="16"/>
      <c r="BE49" s="16"/>
      <c r="BF49" s="16"/>
      <c r="BG49" s="16"/>
    </row>
    <row r="50" spans="2:59">
      <c r="B50"/>
      <c r="C50"/>
      <c r="D50"/>
      <c r="E50"/>
      <c r="F50"/>
      <c r="G50"/>
      <c r="H50"/>
      <c r="I50"/>
      <c r="J50"/>
      <c r="K50"/>
      <c r="L50"/>
      <c r="M50"/>
      <c r="N50"/>
      <c r="O50"/>
      <c r="P50"/>
      <c r="Q50"/>
      <c r="AA50"/>
      <c r="AB50"/>
      <c r="AC50"/>
      <c r="AD50"/>
    </row>
    <row r="51" spans="2:59" ht="46.05" customHeight="1">
      <c r="B51"/>
      <c r="C51"/>
      <c r="D51"/>
      <c r="E51"/>
      <c r="F51"/>
      <c r="G51"/>
      <c r="H51"/>
      <c r="I51"/>
      <c r="J51"/>
      <c r="K51"/>
      <c r="L51"/>
      <c r="M51"/>
      <c r="N51" s="107" t="s">
        <v>117</v>
      </c>
      <c r="O51" s="111" t="s">
        <v>126</v>
      </c>
      <c r="P51" s="109" t="s">
        <v>7</v>
      </c>
      <c r="Q51" s="39" t="s">
        <v>57</v>
      </c>
      <c r="AA51"/>
      <c r="AB51"/>
      <c r="AC51"/>
      <c r="AD51"/>
    </row>
    <row r="52" spans="2:59" ht="74" customHeight="1">
      <c r="B52"/>
      <c r="C52"/>
      <c r="D52"/>
      <c r="E52"/>
      <c r="F52"/>
      <c r="G52"/>
      <c r="H52"/>
      <c r="I52"/>
      <c r="J52"/>
      <c r="K52"/>
      <c r="L52"/>
      <c r="M52"/>
      <c r="N52" s="108"/>
      <c r="O52" s="111"/>
      <c r="P52" s="110"/>
      <c r="Q52" s="35" t="s">
        <v>46</v>
      </c>
      <c r="AA52"/>
      <c r="AB52"/>
      <c r="AC52"/>
      <c r="AD52"/>
    </row>
    <row r="53" spans="2:59" s="17" customFormat="1" ht="50" customHeight="1">
      <c r="B53" s="16"/>
      <c r="C53" s="16"/>
      <c r="D53" s="16"/>
      <c r="E53" s="16"/>
      <c r="F53" s="16"/>
      <c r="G53" s="16"/>
      <c r="H53" s="16"/>
      <c r="I53" s="16"/>
      <c r="J53" s="16"/>
      <c r="K53" s="16"/>
      <c r="L53" s="16"/>
      <c r="M53" s="16"/>
      <c r="N53" s="26" t="s">
        <v>4</v>
      </c>
      <c r="O53" s="55"/>
      <c r="P53" s="28" t="str">
        <f>IF(N53=Z30,"1,00",IF(N53=Z31,"2,00",IF(N53=Z32,"1,00",IF(N53=Z33,"2,00",IF(N53=Z34,"1,00",IF(N53=Z35,"2,00","0,00"))))))</f>
        <v>0,00</v>
      </c>
      <c r="Q53" s="41"/>
      <c r="R53" s="16"/>
      <c r="S53" s="16"/>
      <c r="T53" s="16"/>
      <c r="U53" s="16"/>
      <c r="V53" s="16"/>
      <c r="W53" s="16"/>
      <c r="X53" s="16"/>
      <c r="Y53" s="16"/>
      <c r="Z53" s="16"/>
      <c r="AA53" s="16"/>
      <c r="AB53" s="16"/>
      <c r="AC53" s="16"/>
      <c r="AD53" s="16"/>
      <c r="AE53" s="37"/>
      <c r="AF53" s="37"/>
      <c r="AG53" s="37"/>
      <c r="AJ53" s="16"/>
      <c r="AK53" s="16"/>
      <c r="AL53" s="16"/>
      <c r="AM53" s="16"/>
      <c r="AN53" s="16"/>
      <c r="AO53" s="16"/>
      <c r="AP53" s="16"/>
      <c r="AQ53" s="16"/>
      <c r="AR53" s="16"/>
      <c r="AS53" s="16"/>
      <c r="AT53" s="16"/>
      <c r="AU53" s="16"/>
      <c r="AV53" s="16"/>
      <c r="AW53" s="16"/>
      <c r="AX53" s="16"/>
      <c r="AY53" s="16"/>
      <c r="AZ53" s="16"/>
      <c r="BA53" s="16"/>
      <c r="BB53" s="16"/>
      <c r="BC53" s="16"/>
      <c r="BD53" s="16"/>
      <c r="BE53" s="16"/>
      <c r="BF53" s="16"/>
      <c r="BG53" s="16"/>
    </row>
    <row r="54" spans="2:59" s="17" customFormat="1" ht="50" customHeight="1">
      <c r="B54" s="16"/>
      <c r="C54" s="16"/>
      <c r="D54" s="16"/>
      <c r="E54" s="16"/>
      <c r="F54" s="16"/>
      <c r="G54" s="16"/>
      <c r="H54" s="16"/>
      <c r="I54" s="16"/>
      <c r="J54" s="16"/>
      <c r="K54" s="16"/>
      <c r="L54" s="16"/>
      <c r="M54" s="16"/>
      <c r="N54" s="26" t="s">
        <v>4</v>
      </c>
      <c r="O54" s="55"/>
      <c r="P54" s="28" t="str">
        <f>IF(N54=Z30,"1,00",IF(N54=Z31,"2,00",IF(N54=Z32,"1,00",IF(N54=Z33,"2,00",IF(N54=Z34,"1,00",IF(N54=Z35,"2,00","0,00"))))))</f>
        <v>0,00</v>
      </c>
      <c r="Q54" s="41"/>
      <c r="R54" s="16"/>
      <c r="S54" s="16"/>
      <c r="T54" s="16"/>
      <c r="U54" s="16"/>
      <c r="V54" s="16"/>
      <c r="W54" s="16"/>
      <c r="X54" s="16"/>
      <c r="Y54" s="16"/>
      <c r="Z54" s="16"/>
      <c r="AA54" s="16"/>
      <c r="AB54" s="16"/>
      <c r="AC54" s="16"/>
      <c r="AD54" s="16"/>
      <c r="AE54" s="37"/>
      <c r="AF54" s="37"/>
      <c r="AG54" s="37"/>
      <c r="AJ54" s="16"/>
      <c r="AK54" s="16"/>
      <c r="AL54" s="16"/>
      <c r="AM54" s="16"/>
      <c r="AN54" s="16"/>
      <c r="AO54" s="16"/>
      <c r="AP54" s="16"/>
      <c r="AQ54" s="16"/>
      <c r="AR54" s="16"/>
      <c r="AS54" s="16"/>
      <c r="AT54" s="16"/>
      <c r="AU54" s="16"/>
      <c r="AV54" s="16"/>
      <c r="AW54" s="16"/>
      <c r="AX54" s="16"/>
      <c r="AY54" s="16"/>
      <c r="AZ54" s="16"/>
      <c r="BA54" s="16"/>
      <c r="BB54" s="16"/>
      <c r="BC54" s="16"/>
      <c r="BD54" s="16"/>
      <c r="BE54" s="16"/>
      <c r="BF54" s="16"/>
      <c r="BG54" s="16"/>
    </row>
    <row r="55" spans="2:59" s="17" customFormat="1" ht="50" customHeight="1">
      <c r="B55" s="16"/>
      <c r="C55" s="16"/>
      <c r="D55" s="16"/>
      <c r="E55" s="16"/>
      <c r="F55" s="16"/>
      <c r="G55" s="16"/>
      <c r="H55" s="16"/>
      <c r="I55" s="16"/>
      <c r="J55" s="16"/>
      <c r="K55" s="16"/>
      <c r="L55" s="16"/>
      <c r="M55" s="16"/>
      <c r="N55" s="26" t="s">
        <v>4</v>
      </c>
      <c r="O55" s="55"/>
      <c r="P55" s="28" t="str">
        <f>IF(N55=Z30,"1,00",IF(N55=Z31,"2,00",IF(N55=Z32,"1,00",IF(N55=Z33,"2,00",IF(N55=Z34,"1,00",IF(N55=Z35,"2,00","0,00"))))))</f>
        <v>0,00</v>
      </c>
      <c r="Q55" s="41"/>
      <c r="R55" s="16"/>
      <c r="S55" s="16"/>
      <c r="T55" s="16"/>
      <c r="U55" s="16"/>
      <c r="V55" s="16"/>
      <c r="W55" s="16"/>
      <c r="X55" s="16"/>
      <c r="Y55" s="16"/>
      <c r="Z55" s="16"/>
      <c r="AA55" s="16"/>
      <c r="AB55" s="16"/>
      <c r="AC55" s="16"/>
      <c r="AD55" s="16"/>
      <c r="AE55" s="37"/>
      <c r="AF55" s="37"/>
      <c r="AG55" s="37"/>
      <c r="AJ55" s="16"/>
      <c r="AK55" s="16"/>
      <c r="AL55" s="16"/>
      <c r="AM55" s="16"/>
      <c r="AN55" s="16"/>
      <c r="AO55" s="16"/>
      <c r="AP55" s="16"/>
      <c r="AQ55" s="16"/>
      <c r="AR55" s="16"/>
      <c r="AS55" s="16"/>
      <c r="AT55" s="16"/>
      <c r="AU55" s="16"/>
      <c r="AV55" s="16"/>
      <c r="AW55" s="16"/>
      <c r="AX55" s="16"/>
      <c r="AY55" s="16"/>
      <c r="AZ55" s="16"/>
      <c r="BA55" s="16"/>
      <c r="BB55" s="16"/>
      <c r="BC55" s="16"/>
      <c r="BD55" s="16"/>
      <c r="BE55" s="16"/>
      <c r="BF55" s="16"/>
      <c r="BG55" s="16"/>
    </row>
    <row r="56" spans="2:59" s="17" customFormat="1" ht="50" customHeight="1">
      <c r="B56" s="16"/>
      <c r="C56" s="16"/>
      <c r="D56" s="16"/>
      <c r="E56" s="16"/>
      <c r="F56" s="16"/>
      <c r="G56" s="16"/>
      <c r="H56" s="16"/>
      <c r="I56" s="16"/>
      <c r="J56" s="16"/>
      <c r="K56" s="16"/>
      <c r="L56" s="16"/>
      <c r="M56" s="16"/>
      <c r="N56" s="26" t="s">
        <v>4</v>
      </c>
      <c r="O56" s="55"/>
      <c r="P56" s="28" t="str">
        <f>IF(N56=Z30,"1,00",IF(N56=Z31,"2,00",IF(N56=Z32,"1,00",IF(N56=Z33,"2,00",IF(N56=Z34,"1,00",IF(N56=Z35,"2,00","0,00"))))))</f>
        <v>0,00</v>
      </c>
      <c r="Q56" s="41"/>
      <c r="R56" s="16"/>
      <c r="S56" s="16"/>
      <c r="T56" s="16"/>
      <c r="U56" s="16"/>
      <c r="V56" s="16"/>
      <c r="W56" s="16"/>
      <c r="X56" s="16"/>
      <c r="Y56" s="16"/>
      <c r="Z56" s="16"/>
      <c r="AA56" s="16"/>
      <c r="AB56" s="16"/>
      <c r="AC56" s="16"/>
      <c r="AD56" s="16"/>
      <c r="AE56" s="37"/>
      <c r="AF56" s="37"/>
      <c r="AG56" s="37"/>
      <c r="AJ56" s="16"/>
      <c r="AK56" s="16"/>
      <c r="AL56" s="16"/>
      <c r="AM56" s="16"/>
      <c r="AN56" s="16"/>
      <c r="AO56" s="16"/>
      <c r="AP56" s="16"/>
      <c r="AQ56" s="16"/>
      <c r="AR56" s="16"/>
      <c r="AS56" s="16"/>
      <c r="AT56" s="16"/>
      <c r="AU56" s="16"/>
      <c r="AV56" s="16"/>
      <c r="AW56" s="16"/>
      <c r="AX56" s="16"/>
      <c r="AY56" s="16"/>
      <c r="AZ56" s="16"/>
      <c r="BA56" s="16"/>
      <c r="BB56" s="16"/>
      <c r="BC56" s="16"/>
      <c r="BD56" s="16"/>
      <c r="BE56" s="16"/>
      <c r="BF56" s="16"/>
      <c r="BG56" s="16"/>
    </row>
    <row r="57" spans="2:59" s="17" customFormat="1" ht="50" customHeight="1">
      <c r="B57" s="16"/>
      <c r="C57" s="16"/>
      <c r="D57" s="16"/>
      <c r="E57" s="16"/>
      <c r="F57" s="16"/>
      <c r="G57" s="16"/>
      <c r="H57" s="16"/>
      <c r="I57" s="16"/>
      <c r="J57" s="16"/>
      <c r="K57" s="16"/>
      <c r="L57" s="16"/>
      <c r="M57" s="16"/>
      <c r="N57" s="26" t="s">
        <v>4</v>
      </c>
      <c r="O57" s="55"/>
      <c r="P57" s="28" t="str">
        <f>IF(N57=Z30,"1,00",IF(N57=Z31,"2,00",IF(N57=Z32,"1,00",IF(N57=Z33,"2,00",IF(N57=Z34,"1,00",IF(N57=Z35,"2,00","0,00"))))))</f>
        <v>0,00</v>
      </c>
      <c r="Q57" s="41"/>
      <c r="R57" s="16"/>
      <c r="S57" s="16"/>
      <c r="T57" s="16"/>
      <c r="U57" s="16"/>
      <c r="V57" s="16"/>
      <c r="W57" s="16"/>
      <c r="X57" s="16"/>
      <c r="Y57" s="16"/>
      <c r="Z57" s="16"/>
      <c r="AA57" s="16"/>
      <c r="AB57" s="16"/>
      <c r="AC57" s="16"/>
      <c r="AD57" s="16"/>
      <c r="AE57" s="37"/>
      <c r="AF57" s="37"/>
      <c r="AG57" s="37"/>
      <c r="AJ57" s="16"/>
      <c r="AK57" s="16"/>
      <c r="AL57" s="16"/>
      <c r="AM57" s="16"/>
      <c r="AN57" s="16"/>
      <c r="AO57" s="16"/>
      <c r="AP57" s="16"/>
      <c r="AQ57" s="16"/>
      <c r="AR57" s="16"/>
      <c r="AS57" s="16"/>
      <c r="AT57" s="16"/>
      <c r="AU57" s="16"/>
      <c r="AV57" s="16"/>
      <c r="AW57" s="16"/>
      <c r="AX57" s="16"/>
      <c r="AY57" s="16"/>
      <c r="AZ57" s="16"/>
      <c r="BA57" s="16"/>
      <c r="BB57" s="16"/>
      <c r="BC57" s="16"/>
      <c r="BD57" s="16"/>
      <c r="BE57" s="16"/>
      <c r="BF57" s="16"/>
      <c r="BG57" s="16"/>
    </row>
    <row r="58" spans="2:59" s="17" customFormat="1" ht="50" customHeight="1">
      <c r="B58" s="16"/>
      <c r="C58" s="16"/>
      <c r="D58" s="16"/>
      <c r="E58" s="16"/>
      <c r="F58" s="16"/>
      <c r="G58" s="16"/>
      <c r="H58" s="16"/>
      <c r="I58" s="16"/>
      <c r="J58" s="16"/>
      <c r="K58" s="16"/>
      <c r="L58" s="16"/>
      <c r="M58" s="16"/>
      <c r="N58" s="26" t="s">
        <v>4</v>
      </c>
      <c r="O58" s="55"/>
      <c r="P58" s="28" t="str">
        <f>IF(N58=Z30,"1,00",IF(N58=Z31,"2,00",IF(N58=Z32,"1,00",IF(N58=Z33,"2,00",IF(N58=Z34,"1,00",IF(N58=Z35,"2,00","0,00"))))))</f>
        <v>0,00</v>
      </c>
      <c r="Q58" s="41"/>
      <c r="R58" s="16"/>
      <c r="S58" s="16"/>
      <c r="T58" s="16"/>
      <c r="U58" s="16"/>
      <c r="V58" s="16"/>
      <c r="W58" s="16"/>
      <c r="X58" s="16"/>
      <c r="Y58" s="16"/>
      <c r="Z58" s="16"/>
      <c r="AA58" s="16"/>
      <c r="AB58" s="16"/>
      <c r="AC58" s="16"/>
      <c r="AD58" s="16"/>
      <c r="AE58" s="37"/>
      <c r="AF58" s="37"/>
      <c r="AG58" s="37"/>
      <c r="AJ58" s="16"/>
      <c r="AK58" s="16"/>
      <c r="AL58" s="16"/>
      <c r="AM58" s="16"/>
      <c r="AN58" s="16"/>
      <c r="AO58" s="16"/>
      <c r="AP58" s="16"/>
      <c r="AQ58" s="16"/>
      <c r="AR58" s="16"/>
      <c r="AS58" s="16"/>
      <c r="AT58" s="16"/>
      <c r="AU58" s="16"/>
      <c r="AV58" s="16"/>
      <c r="AW58" s="16"/>
      <c r="AX58" s="16"/>
      <c r="AY58" s="16"/>
      <c r="AZ58" s="16"/>
      <c r="BA58" s="16"/>
      <c r="BB58" s="16"/>
      <c r="BC58" s="16"/>
      <c r="BD58" s="16"/>
      <c r="BE58" s="16"/>
      <c r="BF58" s="16"/>
      <c r="BG58" s="16"/>
    </row>
    <row r="59" spans="2:59" s="17" customFormat="1" ht="50" customHeight="1">
      <c r="B59" s="16"/>
      <c r="C59" s="16"/>
      <c r="D59" s="16"/>
      <c r="E59" s="16"/>
      <c r="F59" s="16"/>
      <c r="G59" s="16"/>
      <c r="H59" s="16"/>
      <c r="I59" s="16"/>
      <c r="J59" s="16"/>
      <c r="K59" s="16"/>
      <c r="L59" s="16"/>
      <c r="M59" s="16"/>
      <c r="N59" s="26" t="s">
        <v>4</v>
      </c>
      <c r="O59" s="55"/>
      <c r="P59" s="28" t="str">
        <f>IF(N59=Z30,"1,00",IF(N59=Z31,"2,00",IF(N59=Z32,"1,00",IF(N59=Z33,"2,00",IF(N59=Z34,"1,00",IF(N59=Z35,"2,00","0,00"))))))</f>
        <v>0,00</v>
      </c>
      <c r="Q59" s="41"/>
      <c r="R59" s="16"/>
      <c r="S59" s="16"/>
      <c r="T59" s="16"/>
      <c r="U59" s="16"/>
      <c r="V59" s="16"/>
      <c r="W59" s="16"/>
      <c r="X59" s="16"/>
      <c r="Y59" s="16"/>
      <c r="Z59" s="16"/>
      <c r="AA59" s="16"/>
      <c r="AB59" s="16"/>
      <c r="AC59" s="16"/>
      <c r="AD59" s="16"/>
      <c r="AE59" s="37"/>
      <c r="AF59" s="37"/>
      <c r="AG59" s="37"/>
      <c r="AJ59" s="16"/>
      <c r="AK59" s="16"/>
      <c r="AL59" s="16"/>
      <c r="AM59" s="16"/>
      <c r="AN59" s="16"/>
      <c r="AO59" s="16"/>
      <c r="AP59" s="16"/>
      <c r="AQ59" s="16"/>
      <c r="AR59" s="16"/>
      <c r="AS59" s="16"/>
      <c r="AT59" s="16"/>
      <c r="AU59" s="16"/>
      <c r="AV59" s="16"/>
      <c r="AW59" s="16"/>
      <c r="AX59" s="16"/>
      <c r="AY59" s="16"/>
      <c r="AZ59" s="16"/>
      <c r="BA59" s="16"/>
      <c r="BB59" s="16"/>
      <c r="BC59" s="16"/>
      <c r="BD59" s="16"/>
      <c r="BE59" s="16"/>
      <c r="BF59" s="16"/>
      <c r="BG59" s="16"/>
    </row>
    <row r="60" spans="2:59" s="17" customFormat="1" ht="50" customHeight="1">
      <c r="B60" s="16"/>
      <c r="C60" s="16"/>
      <c r="D60" s="16"/>
      <c r="E60" s="16"/>
      <c r="F60" s="16"/>
      <c r="G60" s="16"/>
      <c r="H60" s="16"/>
      <c r="I60" s="16"/>
      <c r="J60" s="16"/>
      <c r="K60" s="16"/>
      <c r="L60" s="16"/>
      <c r="M60" s="16"/>
      <c r="N60" s="26" t="s">
        <v>4</v>
      </c>
      <c r="O60" s="55"/>
      <c r="P60" s="28" t="str">
        <f>IF(N60=Z30,"1,00",IF(N60=Z31,"2,00",IF(N60=Z32,"1,00",IF(N60=Z33,"2,00",IF(N60=Z34,"1,00",IF(N60=Z35,"2,00","0,00"))))))</f>
        <v>0,00</v>
      </c>
      <c r="Q60" s="41"/>
      <c r="R60" s="16"/>
      <c r="S60" s="16"/>
      <c r="T60" s="16"/>
      <c r="U60" s="16"/>
      <c r="V60" s="16"/>
      <c r="W60" s="16"/>
      <c r="X60" s="16"/>
      <c r="Y60" s="16"/>
      <c r="Z60" s="16"/>
      <c r="AA60" s="16"/>
      <c r="AB60" s="16"/>
      <c r="AC60" s="16"/>
      <c r="AD60" s="16"/>
      <c r="AE60" s="37"/>
      <c r="AF60" s="37"/>
      <c r="AG60" s="37"/>
      <c r="AJ60" s="16"/>
      <c r="AK60" s="16"/>
      <c r="AL60" s="16"/>
      <c r="AM60" s="16"/>
      <c r="AN60" s="16"/>
      <c r="AO60" s="16"/>
      <c r="AP60" s="16"/>
      <c r="AQ60" s="16"/>
      <c r="AR60" s="16"/>
      <c r="AS60" s="16"/>
      <c r="AT60" s="16"/>
      <c r="AU60" s="16"/>
      <c r="AV60" s="16"/>
      <c r="AW60" s="16"/>
      <c r="AX60" s="16"/>
      <c r="AY60" s="16"/>
      <c r="AZ60" s="16"/>
      <c r="BA60" s="16"/>
      <c r="BB60" s="16"/>
      <c r="BC60" s="16"/>
      <c r="BD60" s="16"/>
      <c r="BE60" s="16"/>
      <c r="BF60" s="16"/>
      <c r="BG60" s="16"/>
    </row>
    <row r="61" spans="2:59">
      <c r="B61"/>
      <c r="C61"/>
      <c r="D61"/>
      <c r="E61"/>
      <c r="F61"/>
      <c r="G61"/>
      <c r="H61"/>
      <c r="I61"/>
      <c r="J61"/>
      <c r="K61"/>
      <c r="L61"/>
      <c r="M61"/>
      <c r="N61"/>
      <c r="O61"/>
      <c r="P61"/>
      <c r="Q61"/>
      <c r="AA61"/>
      <c r="AB61"/>
      <c r="AC61"/>
      <c r="AD61"/>
    </row>
    <row r="62" spans="2:59" ht="25.05" customHeight="1">
      <c r="B62"/>
      <c r="C62"/>
      <c r="D62"/>
      <c r="E62"/>
      <c r="F62"/>
      <c r="G62"/>
      <c r="H62"/>
      <c r="I62"/>
      <c r="J62"/>
      <c r="K62"/>
      <c r="L62"/>
      <c r="M62"/>
      <c r="N62" s="96" t="s">
        <v>71</v>
      </c>
      <c r="O62" s="96"/>
      <c r="P62" s="50">
        <f>P30+P31+P32+P41+P42+P47+P48+P53+P54+P55+P33+P34+P35+P36+P37+P49+P56+P57+P58+P43+P59+P60</f>
        <v>0</v>
      </c>
      <c r="Q62" s="50">
        <f>Q30+Q31+Q32+Q41+Q42+Q47+Q48+Q53+Q54+Q55+Q33+Q34+Q35+Q36+Q37+Q49+Q56+Q57+Q58+Q43+Q59+Q60</f>
        <v>0</v>
      </c>
      <c r="AA62"/>
      <c r="AB62"/>
      <c r="AC62"/>
      <c r="AD62"/>
    </row>
    <row r="63" spans="2:59" ht="6" customHeight="1">
      <c r="B63"/>
      <c r="C63"/>
      <c r="D63"/>
      <c r="E63"/>
      <c r="F63"/>
      <c r="G63"/>
      <c r="H63"/>
      <c r="I63"/>
      <c r="J63"/>
      <c r="K63"/>
      <c r="L63"/>
      <c r="M63"/>
      <c r="N63" s="49"/>
      <c r="O63" s="48"/>
      <c r="P63" s="11">
        <f>IF(P62&lt;=10,P62,"10,00")</f>
        <v>0</v>
      </c>
      <c r="Q63" s="11">
        <f>IF(Q62&lt;=10,Q62,"10,00")</f>
        <v>0</v>
      </c>
      <c r="AA63"/>
      <c r="AB63"/>
      <c r="AC63"/>
      <c r="AD63"/>
    </row>
    <row r="64" spans="2:59" ht="47" customHeight="1">
      <c r="B64"/>
      <c r="C64"/>
      <c r="D64"/>
      <c r="E64"/>
      <c r="F64"/>
      <c r="G64"/>
      <c r="H64"/>
      <c r="I64"/>
      <c r="J64"/>
      <c r="K64"/>
      <c r="L64"/>
      <c r="M64"/>
      <c r="N64" s="128" t="s">
        <v>65</v>
      </c>
      <c r="O64" s="128"/>
      <c r="P64" s="128"/>
      <c r="Q64" s="128"/>
      <c r="AA64"/>
      <c r="AB64"/>
      <c r="AC64"/>
      <c r="AD64"/>
    </row>
    <row r="65" spans="2:59">
      <c r="B65"/>
      <c r="C65"/>
      <c r="D65"/>
      <c r="E65"/>
      <c r="F65"/>
      <c r="G65"/>
      <c r="H65"/>
      <c r="I65"/>
      <c r="J65"/>
      <c r="K65"/>
      <c r="L65"/>
      <c r="M65"/>
      <c r="N65"/>
      <c r="O65"/>
      <c r="P65"/>
      <c r="Q65"/>
      <c r="AA65"/>
      <c r="AB65"/>
      <c r="AC65"/>
      <c r="AD65"/>
    </row>
    <row r="66" spans="2:59" ht="43.05" customHeight="1">
      <c r="B66"/>
      <c r="C66"/>
      <c r="D66"/>
      <c r="E66"/>
      <c r="F66"/>
      <c r="G66"/>
      <c r="H66"/>
      <c r="I66"/>
      <c r="J66"/>
      <c r="K66"/>
      <c r="L66" s="78" t="s">
        <v>109</v>
      </c>
      <c r="M66"/>
      <c r="N66" s="100" t="s">
        <v>37</v>
      </c>
      <c r="O66" s="100"/>
      <c r="P66" s="100"/>
      <c r="Q66" s="100"/>
      <c r="AA66"/>
      <c r="AB66"/>
      <c r="AC66"/>
      <c r="AD66"/>
    </row>
    <row r="67" spans="2:59" ht="53" customHeight="1">
      <c r="B67"/>
      <c r="C67"/>
      <c r="D67"/>
      <c r="E67"/>
      <c r="F67"/>
      <c r="G67"/>
      <c r="H67"/>
      <c r="I67"/>
      <c r="J67"/>
      <c r="K67"/>
      <c r="L67"/>
      <c r="M67"/>
      <c r="N67" s="101" t="s">
        <v>86</v>
      </c>
      <c r="O67" s="102"/>
      <c r="P67" s="102"/>
      <c r="Q67" s="102"/>
      <c r="AA67"/>
      <c r="AB67"/>
      <c r="AC67"/>
      <c r="AD67"/>
    </row>
    <row r="68" spans="2:59">
      <c r="B68"/>
      <c r="C68"/>
      <c r="D68"/>
      <c r="E68"/>
      <c r="F68"/>
      <c r="G68"/>
      <c r="H68"/>
      <c r="I68"/>
      <c r="J68"/>
      <c r="K68"/>
      <c r="L68"/>
      <c r="M68"/>
      <c r="N68"/>
      <c r="O68"/>
      <c r="P68"/>
      <c r="Q68"/>
      <c r="AA68"/>
      <c r="AB68"/>
      <c r="AC68"/>
      <c r="AD68"/>
    </row>
    <row r="69" spans="2:59" ht="45" customHeight="1">
      <c r="B69"/>
      <c r="C69"/>
      <c r="D69"/>
      <c r="E69"/>
      <c r="F69"/>
      <c r="G69"/>
      <c r="H69"/>
      <c r="I69"/>
      <c r="J69"/>
      <c r="K69"/>
      <c r="L69"/>
      <c r="M69"/>
      <c r="N69" s="132" t="s">
        <v>43</v>
      </c>
      <c r="O69" s="133"/>
      <c r="P69" s="109" t="s">
        <v>7</v>
      </c>
      <c r="Q69" s="39" t="s">
        <v>57</v>
      </c>
      <c r="S69" s="61" t="s">
        <v>4</v>
      </c>
      <c r="AA69"/>
      <c r="AB69"/>
      <c r="AC69"/>
      <c r="AD69"/>
    </row>
    <row r="70" spans="2:59" ht="44" customHeight="1">
      <c r="B70"/>
      <c r="C70"/>
      <c r="D70"/>
      <c r="E70"/>
      <c r="F70"/>
      <c r="G70"/>
      <c r="H70"/>
      <c r="I70"/>
      <c r="J70"/>
      <c r="K70"/>
      <c r="L70"/>
      <c r="M70"/>
      <c r="N70" s="105" t="s">
        <v>41</v>
      </c>
      <c r="O70" s="106"/>
      <c r="P70" s="129"/>
      <c r="Q70" s="130" t="s">
        <v>46</v>
      </c>
      <c r="S70" s="16" t="s">
        <v>47</v>
      </c>
      <c r="AA70"/>
      <c r="AB70"/>
      <c r="AC70"/>
      <c r="AD70"/>
    </row>
    <row r="71" spans="2:59" ht="110.25">
      <c r="B71" s="60" t="s">
        <v>73</v>
      </c>
      <c r="C71" s="60" t="s">
        <v>74</v>
      </c>
      <c r="D71" s="60" t="s">
        <v>75</v>
      </c>
      <c r="E71" s="60" t="s">
        <v>76</v>
      </c>
      <c r="F71" s="60" t="s">
        <v>77</v>
      </c>
      <c r="G71" s="60" t="s">
        <v>78</v>
      </c>
      <c r="H71" s="60" t="s">
        <v>79</v>
      </c>
      <c r="I71" s="60" t="s">
        <v>80</v>
      </c>
      <c r="J71" s="60" t="s">
        <v>81</v>
      </c>
      <c r="K71" t="s">
        <v>82</v>
      </c>
      <c r="L71" s="34" t="s">
        <v>56</v>
      </c>
      <c r="M71"/>
      <c r="N71" s="30" t="s">
        <v>38</v>
      </c>
      <c r="O71" s="88" t="s">
        <v>125</v>
      </c>
      <c r="P71" s="110"/>
      <c r="Q71" s="131"/>
      <c r="S71" s="16" t="s">
        <v>48</v>
      </c>
      <c r="AA71"/>
      <c r="AB71"/>
      <c r="AC71"/>
      <c r="AD71"/>
    </row>
    <row r="72" spans="2:59" s="17" customFormat="1" ht="50" customHeight="1">
      <c r="B72" s="73" t="str">
        <f t="shared" ref="B72:B79" si="0">IF(L72="A.A. 16/17",P72,"0,00")</f>
        <v>0,00</v>
      </c>
      <c r="C72" s="73" t="str">
        <f t="shared" ref="C72:C79" si="1">IF(L72="A.A. 17/18",P72,"0,00")</f>
        <v>0,00</v>
      </c>
      <c r="D72" s="73" t="str">
        <f t="shared" ref="D72:D79" si="2">IF(L72="A.A. 18/19",P72,"0,00")</f>
        <v>0,00</v>
      </c>
      <c r="E72" s="73" t="str">
        <f t="shared" ref="E72:E79" si="3">IF(L72="A.A. 19/20",P72,"0,00")</f>
        <v>0,00</v>
      </c>
      <c r="F72" s="73" t="str">
        <f t="shared" ref="F72:F79" si="4">IF(L72="A.A. 20/21",P72,"0,00")</f>
        <v>0,00</v>
      </c>
      <c r="G72" s="73" t="str">
        <f t="shared" ref="G72:G79" si="5">IF(L72="A.A. 21/22",P72,"0,00")</f>
        <v>0,00</v>
      </c>
      <c r="H72" s="73" t="str">
        <f t="shared" ref="H72:H79" si="6">IF(L72="A.A. 22/23",P72,"0,00")</f>
        <v>0,00</v>
      </c>
      <c r="I72" s="73" t="str">
        <f t="shared" ref="I72:I79" si="7">IF(L72="A.A. 23/24",P72,"0,00")</f>
        <v>0,00</v>
      </c>
      <c r="J72" s="73" t="str">
        <f t="shared" ref="J72:J79" si="8">IF(L72="A.A. 24/25",P72,"0,00")</f>
        <v>0,00</v>
      </c>
      <c r="K72" s="73" t="str">
        <f t="shared" ref="K72:K79" si="9">IF(L72="A.A. 25/26",P72,"0,00")</f>
        <v>0,00</v>
      </c>
      <c r="L72" s="75" t="s">
        <v>4</v>
      </c>
      <c r="M72"/>
      <c r="N72" s="24"/>
      <c r="O72" s="55"/>
      <c r="P72" s="29" t="str">
        <f>IF(AND(N72&gt;=0,N72&lt;=35),"0,00",IF(AND(N72&gt;=36,N72&lt;=71),"0,80",IF(AND(N72&gt;=72,N72&lt;=107),"1,60",IF(AND(N72&gt;=108,N72&lt;=143),"2,40",IF(AND(N72&gt;=144,N72&lt;=179),"3,20",IF(N72&gt;=180,"4,00","VALORE NON VALIDO"))))))</f>
        <v>0,00</v>
      </c>
      <c r="Q72" s="43"/>
      <c r="R72" s="16"/>
      <c r="S72" s="16" t="s">
        <v>49</v>
      </c>
      <c r="T72" s="16"/>
      <c r="U72" s="16"/>
      <c r="V72" s="16"/>
      <c r="W72" s="16"/>
      <c r="X72" s="16"/>
      <c r="Y72" s="16"/>
      <c r="Z72" s="16"/>
      <c r="AA72" s="16"/>
      <c r="AB72" s="16"/>
      <c r="AC72" s="16"/>
      <c r="AD72" s="16"/>
      <c r="AE72" s="37"/>
      <c r="AF72" s="37"/>
      <c r="AG72" s="37"/>
      <c r="AJ72" s="16"/>
      <c r="AK72" s="16"/>
      <c r="AL72" s="16"/>
      <c r="AM72" s="16"/>
      <c r="AN72" s="16"/>
      <c r="AO72" s="16"/>
      <c r="AP72" s="16"/>
      <c r="AQ72" s="16"/>
      <c r="AR72" s="16"/>
      <c r="AS72" s="16"/>
      <c r="AT72" s="16"/>
      <c r="AU72" s="16"/>
      <c r="AV72" s="16"/>
      <c r="AW72" s="16"/>
      <c r="AX72" s="16"/>
      <c r="AY72" s="16"/>
      <c r="AZ72" s="16"/>
      <c r="BA72" s="16"/>
      <c r="BB72" s="16"/>
      <c r="BC72" s="16"/>
      <c r="BD72" s="16"/>
      <c r="BE72" s="16"/>
      <c r="BF72" s="16"/>
      <c r="BG72" s="16"/>
    </row>
    <row r="73" spans="2:59" s="17" customFormat="1" ht="50" customHeight="1">
      <c r="B73" s="73" t="str">
        <f t="shared" si="0"/>
        <v>0,00</v>
      </c>
      <c r="C73" s="73" t="str">
        <f t="shared" si="1"/>
        <v>0,00</v>
      </c>
      <c r="D73" s="73" t="str">
        <f t="shared" si="2"/>
        <v>0,00</v>
      </c>
      <c r="E73" s="73" t="str">
        <f t="shared" si="3"/>
        <v>0,00</v>
      </c>
      <c r="F73" s="73" t="str">
        <f t="shared" si="4"/>
        <v>0,00</v>
      </c>
      <c r="G73" s="73" t="str">
        <f t="shared" si="5"/>
        <v>0,00</v>
      </c>
      <c r="H73" s="73" t="str">
        <f t="shared" si="6"/>
        <v>0,00</v>
      </c>
      <c r="I73" s="73" t="str">
        <f t="shared" si="7"/>
        <v>0,00</v>
      </c>
      <c r="J73" s="73" t="str">
        <f t="shared" si="8"/>
        <v>0,00</v>
      </c>
      <c r="K73" s="73" t="str">
        <f t="shared" si="9"/>
        <v>0,00</v>
      </c>
      <c r="L73" s="75" t="s">
        <v>4</v>
      </c>
      <c r="M73"/>
      <c r="N73" s="24"/>
      <c r="O73" s="55"/>
      <c r="P73" s="29" t="str">
        <f t="shared" ref="P73:P76" si="10">IF(AND(N73&gt;=0,N73&lt;=35),"0,00",IF(AND(N73&gt;=36,N73&lt;=71),"0,80",IF(AND(N73&gt;=72,N73&lt;=107),"1,60",IF(AND(N73&gt;=108,N73&lt;=143),"2,40",IF(AND(N73&gt;=144,N73&lt;=179),"3,20",IF(N73&gt;=180,"4,00","VALORE NON VALIDO"))))))</f>
        <v>0,00</v>
      </c>
      <c r="Q73" s="43"/>
      <c r="R73" s="16"/>
      <c r="S73" s="16" t="s">
        <v>50</v>
      </c>
      <c r="T73" s="16"/>
      <c r="U73" s="16"/>
      <c r="V73" s="16"/>
      <c r="W73" s="16"/>
      <c r="X73" s="16"/>
      <c r="Y73" s="16"/>
      <c r="Z73" s="16"/>
      <c r="AA73" s="16"/>
      <c r="AB73" s="16"/>
      <c r="AC73" s="16"/>
      <c r="AD73" s="16"/>
      <c r="AE73" s="37"/>
      <c r="AF73" s="37"/>
      <c r="AG73" s="37"/>
      <c r="AJ73" s="16"/>
      <c r="AK73" s="16"/>
      <c r="AL73" s="16"/>
      <c r="AM73" s="16"/>
      <c r="AN73" s="16"/>
      <c r="AO73" s="16"/>
      <c r="AP73" s="16"/>
      <c r="AQ73" s="16"/>
      <c r="AR73" s="16"/>
      <c r="AS73" s="16"/>
      <c r="AT73" s="16"/>
      <c r="AU73" s="16"/>
      <c r="AV73" s="16"/>
      <c r="AW73" s="16"/>
      <c r="AX73" s="16"/>
      <c r="AY73" s="16"/>
      <c r="AZ73" s="16"/>
      <c r="BA73" s="16"/>
      <c r="BB73" s="16"/>
      <c r="BC73" s="16"/>
      <c r="BD73" s="16"/>
      <c r="BE73" s="16"/>
      <c r="BF73" s="16"/>
      <c r="BG73" s="16"/>
    </row>
    <row r="74" spans="2:59" s="17" customFormat="1" ht="50" customHeight="1">
      <c r="B74" s="73" t="str">
        <f t="shared" si="0"/>
        <v>0,00</v>
      </c>
      <c r="C74" s="73" t="str">
        <f t="shared" si="1"/>
        <v>0,00</v>
      </c>
      <c r="D74" s="73" t="str">
        <f t="shared" si="2"/>
        <v>0,00</v>
      </c>
      <c r="E74" s="73" t="str">
        <f t="shared" si="3"/>
        <v>0,00</v>
      </c>
      <c r="F74" s="73" t="str">
        <f t="shared" si="4"/>
        <v>0,00</v>
      </c>
      <c r="G74" s="73" t="str">
        <f t="shared" si="5"/>
        <v>0,00</v>
      </c>
      <c r="H74" s="73" t="str">
        <f t="shared" si="6"/>
        <v>0,00</v>
      </c>
      <c r="I74" s="73" t="str">
        <f t="shared" si="7"/>
        <v>0,00</v>
      </c>
      <c r="J74" s="73" t="str">
        <f t="shared" si="8"/>
        <v>0,00</v>
      </c>
      <c r="K74" s="73" t="str">
        <f t="shared" si="9"/>
        <v>0,00</v>
      </c>
      <c r="L74" s="75" t="s">
        <v>4</v>
      </c>
      <c r="M74"/>
      <c r="N74" s="24"/>
      <c r="O74" s="55"/>
      <c r="P74" s="29" t="str">
        <f t="shared" si="10"/>
        <v>0,00</v>
      </c>
      <c r="Q74" s="43"/>
      <c r="R74" s="16"/>
      <c r="S74" s="16" t="s">
        <v>54</v>
      </c>
      <c r="T74" s="16"/>
      <c r="U74" s="16"/>
      <c r="V74" s="16"/>
      <c r="W74" s="16"/>
      <c r="X74" s="16"/>
      <c r="Y74" s="16"/>
      <c r="Z74" s="16"/>
      <c r="AA74" s="16"/>
      <c r="AB74" s="16"/>
      <c r="AC74" s="16"/>
      <c r="AD74" s="16"/>
      <c r="AE74" s="37"/>
      <c r="AF74" s="37"/>
      <c r="AG74" s="37"/>
      <c r="AJ74" s="16"/>
      <c r="AK74" s="16"/>
      <c r="AL74" s="16"/>
      <c r="AM74" s="16"/>
      <c r="AN74" s="16"/>
      <c r="AO74" s="16"/>
      <c r="AP74" s="16"/>
      <c r="AQ74" s="16"/>
      <c r="AR74" s="16"/>
      <c r="AS74" s="16"/>
      <c r="AT74" s="16"/>
      <c r="AU74" s="16"/>
      <c r="AV74" s="16"/>
      <c r="AW74" s="16"/>
      <c r="AX74" s="16"/>
      <c r="AY74" s="16"/>
      <c r="AZ74" s="16"/>
      <c r="BA74" s="16"/>
      <c r="BB74" s="16"/>
      <c r="BC74" s="16"/>
      <c r="BD74" s="16"/>
      <c r="BE74" s="16"/>
      <c r="BF74" s="16"/>
      <c r="BG74" s="16"/>
    </row>
    <row r="75" spans="2:59" s="17" customFormat="1" ht="50" customHeight="1">
      <c r="B75" s="73" t="str">
        <f t="shared" si="0"/>
        <v>0,00</v>
      </c>
      <c r="C75" s="73" t="str">
        <f t="shared" si="1"/>
        <v>0,00</v>
      </c>
      <c r="D75" s="73" t="str">
        <f t="shared" si="2"/>
        <v>0,00</v>
      </c>
      <c r="E75" s="73" t="str">
        <f t="shared" si="3"/>
        <v>0,00</v>
      </c>
      <c r="F75" s="73" t="str">
        <f t="shared" si="4"/>
        <v>0,00</v>
      </c>
      <c r="G75" s="73" t="str">
        <f t="shared" si="5"/>
        <v>0,00</v>
      </c>
      <c r="H75" s="73" t="str">
        <f t="shared" si="6"/>
        <v>0,00</v>
      </c>
      <c r="I75" s="73" t="str">
        <f t="shared" si="7"/>
        <v>0,00</v>
      </c>
      <c r="J75" s="73" t="str">
        <f t="shared" si="8"/>
        <v>0,00</v>
      </c>
      <c r="K75" s="73" t="str">
        <f t="shared" si="9"/>
        <v>0,00</v>
      </c>
      <c r="L75" s="75" t="s">
        <v>4</v>
      </c>
      <c r="M75"/>
      <c r="N75" s="24"/>
      <c r="O75" s="55"/>
      <c r="P75" s="29" t="str">
        <f t="shared" si="10"/>
        <v>0,00</v>
      </c>
      <c r="Q75" s="43"/>
      <c r="R75" s="16"/>
      <c r="S75" s="16" t="s">
        <v>55</v>
      </c>
      <c r="T75" s="16"/>
      <c r="U75" s="16"/>
      <c r="V75" s="16"/>
      <c r="W75" s="16"/>
      <c r="X75" s="16"/>
      <c r="Y75" s="16"/>
      <c r="Z75" s="16"/>
      <c r="AA75" s="16"/>
      <c r="AB75" s="16"/>
      <c r="AC75" s="16"/>
      <c r="AD75" s="16"/>
      <c r="AE75" s="37"/>
      <c r="AF75" s="37"/>
      <c r="AG75" s="37"/>
      <c r="AJ75" s="16"/>
      <c r="AK75" s="16"/>
      <c r="AL75" s="16"/>
      <c r="AM75" s="16"/>
      <c r="AN75" s="16"/>
      <c r="AO75" s="16"/>
      <c r="AP75" s="16"/>
      <c r="AQ75" s="16"/>
      <c r="AR75" s="16"/>
      <c r="AS75" s="16"/>
      <c r="AT75" s="16"/>
      <c r="AU75" s="16"/>
      <c r="AV75" s="16"/>
      <c r="AW75" s="16"/>
      <c r="AX75" s="16"/>
      <c r="AY75" s="16"/>
      <c r="AZ75" s="16"/>
      <c r="BA75" s="16"/>
      <c r="BB75" s="16"/>
      <c r="BC75" s="16"/>
      <c r="BD75" s="16"/>
      <c r="BE75" s="16"/>
      <c r="BF75" s="16"/>
      <c r="BG75" s="16"/>
    </row>
    <row r="76" spans="2:59" s="17" customFormat="1" ht="50" customHeight="1">
      <c r="B76" s="73" t="str">
        <f t="shared" si="0"/>
        <v>0,00</v>
      </c>
      <c r="C76" s="73" t="str">
        <f t="shared" si="1"/>
        <v>0,00</v>
      </c>
      <c r="D76" s="73" t="str">
        <f t="shared" si="2"/>
        <v>0,00</v>
      </c>
      <c r="E76" s="73" t="str">
        <f t="shared" si="3"/>
        <v>0,00</v>
      </c>
      <c r="F76" s="73" t="str">
        <f t="shared" si="4"/>
        <v>0,00</v>
      </c>
      <c r="G76" s="73" t="str">
        <f t="shared" si="5"/>
        <v>0,00</v>
      </c>
      <c r="H76" s="73" t="str">
        <f t="shared" si="6"/>
        <v>0,00</v>
      </c>
      <c r="I76" s="73" t="str">
        <f t="shared" si="7"/>
        <v>0,00</v>
      </c>
      <c r="J76" s="73" t="str">
        <f t="shared" si="8"/>
        <v>0,00</v>
      </c>
      <c r="K76" s="73" t="str">
        <f t="shared" si="9"/>
        <v>0,00</v>
      </c>
      <c r="L76" s="75" t="s">
        <v>4</v>
      </c>
      <c r="M76"/>
      <c r="N76" s="24"/>
      <c r="O76" s="55"/>
      <c r="P76" s="29" t="str">
        <f t="shared" si="10"/>
        <v>0,00</v>
      </c>
      <c r="Q76" s="43"/>
      <c r="R76" s="16"/>
      <c r="S76" s="16" t="s">
        <v>51</v>
      </c>
      <c r="T76" s="16"/>
      <c r="U76" s="16"/>
      <c r="V76" s="16"/>
      <c r="W76" s="16"/>
      <c r="X76" s="16"/>
      <c r="Y76" s="16"/>
      <c r="Z76" s="16"/>
      <c r="AA76" s="16"/>
      <c r="AB76" s="16"/>
      <c r="AC76" s="16"/>
      <c r="AD76" s="16"/>
      <c r="AE76" s="37"/>
      <c r="AF76" s="37"/>
      <c r="AG76" s="37"/>
      <c r="AJ76" s="16"/>
      <c r="AK76" s="16"/>
      <c r="AL76" s="16"/>
      <c r="AM76" s="16"/>
      <c r="AN76" s="16"/>
      <c r="AO76" s="16"/>
      <c r="AP76" s="16"/>
      <c r="AQ76" s="16"/>
      <c r="AR76" s="16"/>
      <c r="AS76" s="16"/>
      <c r="AT76" s="16"/>
      <c r="AU76" s="16"/>
      <c r="AV76" s="16"/>
      <c r="AW76" s="16"/>
      <c r="AX76" s="16"/>
      <c r="AY76" s="16"/>
      <c r="AZ76" s="16"/>
      <c r="BA76" s="16"/>
      <c r="BB76" s="16"/>
      <c r="BC76" s="16"/>
      <c r="BD76" s="16"/>
      <c r="BE76" s="16"/>
      <c r="BF76" s="16"/>
      <c r="BG76" s="16"/>
    </row>
    <row r="77" spans="2:59" s="17" customFormat="1" ht="50" customHeight="1">
      <c r="B77" s="73" t="str">
        <f t="shared" si="0"/>
        <v>0,00</v>
      </c>
      <c r="C77" s="73" t="str">
        <f t="shared" si="1"/>
        <v>0,00</v>
      </c>
      <c r="D77" s="73" t="str">
        <f t="shared" si="2"/>
        <v>0,00</v>
      </c>
      <c r="E77" s="73" t="str">
        <f t="shared" si="3"/>
        <v>0,00</v>
      </c>
      <c r="F77" s="73" t="str">
        <f t="shared" si="4"/>
        <v>0,00</v>
      </c>
      <c r="G77" s="73" t="str">
        <f t="shared" si="5"/>
        <v>0,00</v>
      </c>
      <c r="H77" s="73" t="str">
        <f t="shared" si="6"/>
        <v>0,00</v>
      </c>
      <c r="I77" s="73" t="str">
        <f t="shared" si="7"/>
        <v>0,00</v>
      </c>
      <c r="J77" s="73" t="str">
        <f t="shared" si="8"/>
        <v>0,00</v>
      </c>
      <c r="K77" s="73" t="str">
        <f t="shared" si="9"/>
        <v>0,00</v>
      </c>
      <c r="L77" s="75" t="s">
        <v>4</v>
      </c>
      <c r="M77"/>
      <c r="N77" s="24"/>
      <c r="O77" s="55"/>
      <c r="P77" s="29" t="str">
        <f>IF(AND(N77&gt;=0,N77&lt;=35),"0,00",IF(AND(N77&gt;=36,N77&lt;=71),"0,80",IF(AND(N77&gt;=72,N77&lt;=107),"1,60",IF(AND(N77&gt;=108,N77&lt;=143),"2,40",IF(AND(N77&gt;=144,N77&lt;=179),"3,20",IF(N77&gt;=180,"4,00","VALORE NON VALIDO"))))))</f>
        <v>0,00</v>
      </c>
      <c r="Q77" s="43"/>
      <c r="R77" s="16"/>
      <c r="S77" s="16" t="s">
        <v>52</v>
      </c>
      <c r="T77" s="16"/>
      <c r="U77" s="16"/>
      <c r="V77" s="16"/>
      <c r="W77" s="16"/>
      <c r="X77" s="16"/>
      <c r="Y77" s="16"/>
      <c r="Z77" s="16"/>
      <c r="AA77" s="16"/>
      <c r="AB77" s="16"/>
      <c r="AC77" s="16"/>
      <c r="AD77" s="16"/>
      <c r="AE77" s="37"/>
      <c r="AF77" s="37"/>
      <c r="AG77" s="37"/>
      <c r="AJ77" s="16"/>
      <c r="AK77" s="16"/>
      <c r="AL77" s="16"/>
      <c r="AM77" s="16"/>
      <c r="AN77" s="16"/>
      <c r="AO77" s="16"/>
      <c r="AP77" s="16"/>
      <c r="AQ77" s="16"/>
      <c r="AR77" s="16"/>
      <c r="AS77" s="16"/>
      <c r="AT77" s="16"/>
      <c r="AU77" s="16"/>
      <c r="AV77" s="16"/>
      <c r="AW77" s="16"/>
      <c r="AX77" s="16"/>
      <c r="AY77" s="16"/>
      <c r="AZ77" s="16"/>
      <c r="BA77" s="16"/>
      <c r="BB77" s="16"/>
      <c r="BC77" s="16"/>
      <c r="BD77" s="16"/>
      <c r="BE77" s="16"/>
      <c r="BF77" s="16"/>
      <c r="BG77" s="16"/>
    </row>
    <row r="78" spans="2:59" s="17" customFormat="1" ht="50" customHeight="1">
      <c r="B78" s="73" t="str">
        <f t="shared" si="0"/>
        <v>0,00</v>
      </c>
      <c r="C78" s="73" t="str">
        <f t="shared" si="1"/>
        <v>0,00</v>
      </c>
      <c r="D78" s="73" t="str">
        <f t="shared" si="2"/>
        <v>0,00</v>
      </c>
      <c r="E78" s="73" t="str">
        <f t="shared" si="3"/>
        <v>0,00</v>
      </c>
      <c r="F78" s="73" t="str">
        <f t="shared" si="4"/>
        <v>0,00</v>
      </c>
      <c r="G78" s="73" t="str">
        <f t="shared" si="5"/>
        <v>0,00</v>
      </c>
      <c r="H78" s="73" t="str">
        <f t="shared" si="6"/>
        <v>0,00</v>
      </c>
      <c r="I78" s="73" t="str">
        <f t="shared" si="7"/>
        <v>0,00</v>
      </c>
      <c r="J78" s="73" t="str">
        <f t="shared" si="8"/>
        <v>0,00</v>
      </c>
      <c r="K78" s="73" t="str">
        <f t="shared" si="9"/>
        <v>0,00</v>
      </c>
      <c r="L78" s="75" t="s">
        <v>4</v>
      </c>
      <c r="M78"/>
      <c r="N78" s="24"/>
      <c r="O78" s="55"/>
      <c r="P78" s="29" t="str">
        <f t="shared" ref="P78:P79" si="11">IF(AND(N78&gt;=0,N78&lt;=35),"0,00",IF(AND(N78&gt;=36,N78&lt;=71),"0,80",IF(AND(N78&gt;=72,N78&lt;=107),"1,60",IF(AND(N78&gt;=108,N78&lt;=143),"2,40",IF(AND(N78&gt;=144,N78&lt;=179),"3,20",IF(N78&gt;=180,"4,00","VALORE NON VALIDO"))))))</f>
        <v>0,00</v>
      </c>
      <c r="Q78" s="43"/>
      <c r="R78" s="16"/>
      <c r="S78" s="16" t="s">
        <v>53</v>
      </c>
      <c r="T78" s="16"/>
      <c r="U78" s="16"/>
      <c r="V78" s="16"/>
      <c r="W78" s="16"/>
      <c r="X78" s="16"/>
      <c r="Y78" s="16"/>
      <c r="Z78" s="16"/>
      <c r="AA78" s="16"/>
      <c r="AB78" s="16"/>
      <c r="AC78" s="16"/>
      <c r="AD78" s="16"/>
      <c r="AE78" s="37"/>
      <c r="AF78" s="37"/>
      <c r="AG78" s="37"/>
      <c r="AJ78" s="16"/>
      <c r="AK78" s="16"/>
      <c r="AL78" s="16"/>
      <c r="AM78" s="16"/>
      <c r="AN78" s="16"/>
      <c r="AO78" s="16"/>
      <c r="AP78" s="16"/>
      <c r="AQ78" s="16"/>
      <c r="AR78" s="16"/>
      <c r="AS78" s="16"/>
      <c r="AT78" s="16"/>
      <c r="AU78" s="16"/>
      <c r="AV78" s="16"/>
      <c r="AW78" s="16"/>
      <c r="AX78" s="16"/>
      <c r="AY78" s="16"/>
      <c r="AZ78" s="16"/>
      <c r="BA78" s="16"/>
      <c r="BB78" s="16"/>
      <c r="BC78" s="16"/>
      <c r="BD78" s="16"/>
      <c r="BE78" s="16"/>
      <c r="BF78" s="16"/>
      <c r="BG78" s="16"/>
    </row>
    <row r="79" spans="2:59" s="17" customFormat="1" ht="50" customHeight="1">
      <c r="B79" s="73" t="str">
        <f t="shared" si="0"/>
        <v>0,00</v>
      </c>
      <c r="C79" s="73" t="str">
        <f t="shared" si="1"/>
        <v>0,00</v>
      </c>
      <c r="D79" s="73" t="str">
        <f t="shared" si="2"/>
        <v>0,00</v>
      </c>
      <c r="E79" s="73" t="str">
        <f t="shared" si="3"/>
        <v>0,00</v>
      </c>
      <c r="F79" s="73" t="str">
        <f t="shared" si="4"/>
        <v>0,00</v>
      </c>
      <c r="G79" s="73" t="str">
        <f t="shared" si="5"/>
        <v>0,00</v>
      </c>
      <c r="H79" s="73" t="str">
        <f t="shared" si="6"/>
        <v>0,00</v>
      </c>
      <c r="I79" s="73" t="str">
        <f t="shared" si="7"/>
        <v>0,00</v>
      </c>
      <c r="J79" s="73" t="str">
        <f t="shared" si="8"/>
        <v>0,00</v>
      </c>
      <c r="K79" s="73" t="str">
        <f t="shared" si="9"/>
        <v>0,00</v>
      </c>
      <c r="L79" s="75" t="s">
        <v>4</v>
      </c>
      <c r="M79"/>
      <c r="N79" s="24"/>
      <c r="O79" s="55"/>
      <c r="P79" s="29" t="str">
        <f t="shared" si="11"/>
        <v>0,00</v>
      </c>
      <c r="Q79" s="43"/>
      <c r="R79" s="16"/>
      <c r="S79" s="16" t="s">
        <v>63</v>
      </c>
      <c r="T79" s="16"/>
      <c r="U79" s="16"/>
      <c r="V79" s="16"/>
      <c r="W79" s="16"/>
      <c r="X79" s="16"/>
      <c r="Y79" s="16"/>
      <c r="Z79" s="16"/>
      <c r="AA79" s="16"/>
      <c r="AB79" s="16"/>
      <c r="AC79" s="16"/>
      <c r="AD79" s="16"/>
      <c r="AE79" s="37"/>
      <c r="AF79" s="37"/>
      <c r="AG79" s="37"/>
      <c r="AJ79" s="16"/>
      <c r="AK79" s="16"/>
      <c r="AL79" s="16"/>
      <c r="AM79" s="16"/>
      <c r="AN79" s="16"/>
      <c r="AO79" s="16"/>
      <c r="AP79" s="16"/>
      <c r="AQ79" s="16"/>
      <c r="AR79" s="16"/>
      <c r="AS79" s="16"/>
      <c r="AT79" s="16"/>
      <c r="AU79" s="16"/>
      <c r="AV79" s="16"/>
      <c r="AW79" s="16"/>
      <c r="AX79" s="16"/>
      <c r="AY79" s="16"/>
      <c r="AZ79" s="16"/>
      <c r="BA79" s="16"/>
      <c r="BB79" s="16"/>
      <c r="BC79" s="16"/>
      <c r="BD79" s="16"/>
      <c r="BE79" s="16"/>
      <c r="BF79" s="16"/>
      <c r="BG79" s="16"/>
    </row>
    <row r="80" spans="2:59" s="17" customFormat="1" ht="50" customHeight="1">
      <c r="B80" s="73" t="str">
        <f t="shared" ref="B80" si="12">IF(L80="A.A. 16/17",P80,"0,00")</f>
        <v>0,00</v>
      </c>
      <c r="C80" s="73" t="str">
        <f t="shared" ref="C80" si="13">IF(L80="A.A. 17/18",P80,"0,00")</f>
        <v>0,00</v>
      </c>
      <c r="D80" s="73" t="str">
        <f t="shared" ref="D80" si="14">IF(L80="A.A. 18/19",P80,"0,00")</f>
        <v>0,00</v>
      </c>
      <c r="E80" s="73" t="str">
        <f t="shared" ref="E80" si="15">IF(L80="A.A. 19/20",P80,"0,00")</f>
        <v>0,00</v>
      </c>
      <c r="F80" s="73" t="str">
        <f t="shared" ref="F80" si="16">IF(L80="A.A. 20/21",P80,"0,00")</f>
        <v>0,00</v>
      </c>
      <c r="G80" s="73" t="str">
        <f t="shared" ref="G80" si="17">IF(L80="A.A. 21/22",P80,"0,00")</f>
        <v>0,00</v>
      </c>
      <c r="H80" s="73" t="str">
        <f t="shared" ref="H80" si="18">IF(L80="A.A. 22/23",P80,"0,00")</f>
        <v>0,00</v>
      </c>
      <c r="I80" s="73" t="str">
        <f t="shared" ref="I80" si="19">IF(L80="A.A. 23/24",P80,"0,00")</f>
        <v>0,00</v>
      </c>
      <c r="J80" s="73" t="str">
        <f t="shared" ref="J80" si="20">IF(L80="A.A. 24/25",P80,"0,00")</f>
        <v>0,00</v>
      </c>
      <c r="K80" s="73" t="str">
        <f t="shared" ref="K80" si="21">IF(L80="A.A. 25/26",P80,"0,00")</f>
        <v>0,00</v>
      </c>
      <c r="L80" s="75" t="s">
        <v>4</v>
      </c>
      <c r="M80"/>
      <c r="N80" s="24"/>
      <c r="O80" s="55"/>
      <c r="P80" s="29" t="str">
        <f t="shared" ref="P80" si="22">IF(AND(N80&gt;=0,N80&lt;=35),"0,00",IF(AND(N80&gt;=36,N80&lt;=71),"0,80",IF(AND(N80&gt;=72,N80&lt;=107),"1,60",IF(AND(N80&gt;=108,N80&lt;=143),"2,40",IF(AND(N80&gt;=144,N80&lt;=179),"3,20",IF(N80&gt;=180,"4,00","VALORE NON VALIDO"))))))</f>
        <v>0,00</v>
      </c>
      <c r="Q80" s="43"/>
      <c r="R80" s="16"/>
      <c r="S80" s="16"/>
      <c r="T80" s="16"/>
      <c r="U80" s="16"/>
      <c r="V80" s="16"/>
      <c r="W80" s="16"/>
      <c r="X80" s="16"/>
      <c r="Y80" s="16"/>
      <c r="Z80" s="16"/>
      <c r="AA80" s="16"/>
      <c r="AB80" s="16"/>
      <c r="AC80" s="16"/>
      <c r="AD80" s="16"/>
      <c r="AE80" s="37"/>
      <c r="AF80" s="37"/>
      <c r="AG80" s="37"/>
      <c r="AJ80" s="16"/>
      <c r="AK80" s="16"/>
      <c r="AL80" s="16"/>
      <c r="AM80" s="16"/>
      <c r="AN80" s="16"/>
      <c r="AO80" s="16"/>
      <c r="AP80" s="16"/>
      <c r="AQ80" s="16"/>
      <c r="AR80" s="16"/>
      <c r="AS80" s="16"/>
      <c r="AT80" s="16"/>
      <c r="AU80" s="16"/>
      <c r="AV80" s="16"/>
      <c r="AW80" s="16"/>
      <c r="AX80" s="16"/>
      <c r="AY80" s="16"/>
      <c r="AZ80" s="16"/>
      <c r="BA80" s="16"/>
      <c r="BB80" s="16"/>
      <c r="BC80" s="16"/>
      <c r="BD80" s="16"/>
      <c r="BE80" s="16"/>
      <c r="BF80" s="16"/>
      <c r="BG80" s="16"/>
    </row>
    <row r="81" spans="2:59" s="17" customFormat="1" ht="50" customHeight="1">
      <c r="B81" s="73" t="str">
        <f t="shared" ref="B81" si="23">IF(L81="A.A. 16/17",P81,"0,00")</f>
        <v>0,00</v>
      </c>
      <c r="C81" s="73" t="str">
        <f t="shared" ref="C81" si="24">IF(L81="A.A. 17/18",P81,"0,00")</f>
        <v>0,00</v>
      </c>
      <c r="D81" s="73" t="str">
        <f t="shared" ref="D81" si="25">IF(L81="A.A. 18/19",P81,"0,00")</f>
        <v>0,00</v>
      </c>
      <c r="E81" s="73" t="str">
        <f t="shared" ref="E81" si="26">IF(L81="A.A. 19/20",P81,"0,00")</f>
        <v>0,00</v>
      </c>
      <c r="F81" s="73" t="str">
        <f t="shared" ref="F81" si="27">IF(L81="A.A. 20/21",P81,"0,00")</f>
        <v>0,00</v>
      </c>
      <c r="G81" s="73" t="str">
        <f t="shared" ref="G81" si="28">IF(L81="A.A. 21/22",P81,"0,00")</f>
        <v>0,00</v>
      </c>
      <c r="H81" s="73" t="str">
        <f t="shared" ref="H81" si="29">IF(L81="A.A. 22/23",P81,"0,00")</f>
        <v>0,00</v>
      </c>
      <c r="I81" s="73" t="str">
        <f t="shared" ref="I81" si="30">IF(L81="A.A. 23/24",P81,"0,00")</f>
        <v>0,00</v>
      </c>
      <c r="J81" s="73" t="str">
        <f t="shared" ref="J81" si="31">IF(L81="A.A. 24/25",P81,"0,00")</f>
        <v>0,00</v>
      </c>
      <c r="K81" s="73" t="str">
        <f t="shared" ref="K81" si="32">IF(L81="A.A. 25/26",P81,"0,00")</f>
        <v>0,00</v>
      </c>
      <c r="L81" s="75" t="s">
        <v>4</v>
      </c>
      <c r="M81"/>
      <c r="N81" s="24"/>
      <c r="O81" s="55"/>
      <c r="P81" s="29" t="str">
        <f>IF(AND(N81&gt;=0,N81&lt;=35),"0,00",IF(AND(N81&gt;=36,N81&lt;=71),"0,80",IF(AND(N81&gt;=72,N81&lt;=107),"1,60",IF(AND(N81&gt;=108,N81&lt;=143),"2,40",IF(AND(N81&gt;=144,N81&lt;=179),"3,20",IF(N81&gt;=180,"4,00","VALORE NON VALIDO"))))))</f>
        <v>0,00</v>
      </c>
      <c r="Q81" s="43"/>
      <c r="R81" s="16"/>
      <c r="S81" s="16"/>
      <c r="T81" s="16"/>
      <c r="U81" s="16"/>
      <c r="V81" s="16"/>
      <c r="W81" s="16"/>
      <c r="X81" s="16"/>
      <c r="Y81" s="16"/>
      <c r="Z81" s="16"/>
      <c r="AA81" s="16"/>
      <c r="AB81" s="16"/>
      <c r="AC81" s="16"/>
      <c r="AD81" s="16"/>
      <c r="AE81" s="37"/>
      <c r="AF81" s="37"/>
      <c r="AG81" s="37"/>
      <c r="AJ81" s="16"/>
      <c r="AK81" s="16"/>
      <c r="AL81" s="16"/>
      <c r="AM81" s="16"/>
      <c r="AN81" s="16"/>
      <c r="AO81" s="16"/>
      <c r="AP81" s="16"/>
      <c r="AQ81" s="16"/>
      <c r="AR81" s="16"/>
      <c r="AS81" s="16"/>
      <c r="AT81" s="16"/>
      <c r="AU81" s="16"/>
      <c r="AV81" s="16"/>
      <c r="AW81" s="16"/>
      <c r="AX81" s="16"/>
      <c r="AY81" s="16"/>
      <c r="AZ81" s="16"/>
      <c r="BA81" s="16"/>
      <c r="BB81" s="16"/>
      <c r="BC81" s="16"/>
      <c r="BD81" s="16"/>
      <c r="BE81" s="16"/>
      <c r="BF81" s="16"/>
      <c r="BG81" s="16"/>
    </row>
    <row r="82" spans="2:59" ht="16.05" customHeight="1">
      <c r="B82" s="6">
        <f t="shared" ref="B82:K82" si="33">B72+B73+B74+B75+B76+B77+B78+B79+B80+B81</f>
        <v>0</v>
      </c>
      <c r="C82" s="6">
        <f t="shared" si="33"/>
        <v>0</v>
      </c>
      <c r="D82" s="6">
        <f t="shared" si="33"/>
        <v>0</v>
      </c>
      <c r="E82" s="6">
        <f t="shared" si="33"/>
        <v>0</v>
      </c>
      <c r="F82" s="6">
        <f t="shared" si="33"/>
        <v>0</v>
      </c>
      <c r="G82" s="6">
        <f t="shared" si="33"/>
        <v>0</v>
      </c>
      <c r="H82" s="6">
        <f t="shared" si="33"/>
        <v>0</v>
      </c>
      <c r="I82" s="6">
        <f t="shared" si="33"/>
        <v>0</v>
      </c>
      <c r="J82" s="6">
        <f t="shared" si="33"/>
        <v>0</v>
      </c>
      <c r="K82" s="6">
        <f t="shared" si="33"/>
        <v>0</v>
      </c>
      <c r="L82"/>
      <c r="M82"/>
      <c r="N82"/>
      <c r="O82"/>
      <c r="P82" s="6"/>
      <c r="Q82" s="6"/>
      <c r="AA82"/>
      <c r="AB82"/>
      <c r="AC82"/>
      <c r="AD82"/>
    </row>
    <row r="83" spans="2:59" ht="47" customHeight="1">
      <c r="B83"/>
      <c r="C83"/>
      <c r="D83"/>
      <c r="E83"/>
      <c r="F83"/>
      <c r="G83"/>
      <c r="H83"/>
      <c r="I83"/>
      <c r="J83"/>
      <c r="K83"/>
      <c r="L83"/>
      <c r="M83"/>
      <c r="N83" s="105" t="s">
        <v>42</v>
      </c>
      <c r="O83" s="106"/>
      <c r="P83" s="109" t="s">
        <v>7</v>
      </c>
      <c r="Q83" s="39" t="s">
        <v>57</v>
      </c>
      <c r="AA83"/>
      <c r="AB83"/>
      <c r="AC83"/>
      <c r="AD83"/>
    </row>
    <row r="84" spans="2:59" ht="110.25">
      <c r="B84" s="60"/>
      <c r="C84" s="60"/>
      <c r="D84" s="60"/>
      <c r="E84" s="60"/>
      <c r="F84" s="60"/>
      <c r="G84" s="60"/>
      <c r="H84" s="60"/>
      <c r="I84" s="60"/>
      <c r="J84" s="60"/>
      <c r="K84" s="60"/>
      <c r="L84" s="34" t="s">
        <v>56</v>
      </c>
      <c r="M84" s="34"/>
      <c r="N84" s="30" t="s">
        <v>118</v>
      </c>
      <c r="O84" s="88" t="s">
        <v>123</v>
      </c>
      <c r="P84" s="110"/>
      <c r="Q84" s="35" t="s">
        <v>46</v>
      </c>
      <c r="AA84"/>
      <c r="AB84"/>
      <c r="AC84"/>
      <c r="AD84"/>
    </row>
    <row r="85" spans="2:59" s="17" customFormat="1" ht="50" customHeight="1">
      <c r="B85" s="73" t="str">
        <f t="shared" ref="B85:B92" si="34">IF(L85="A.A. 16/17",P85,"0,00")</f>
        <v>0,00</v>
      </c>
      <c r="C85" s="73" t="str">
        <f t="shared" ref="C85:C92" si="35">IF(L85="A.A. 17/18",P85,"0,00")</f>
        <v>0,00</v>
      </c>
      <c r="D85" s="73" t="str">
        <f t="shared" ref="D85:D92" si="36">IF(L85="A.A. 18/19",P85,"0,00")</f>
        <v>0,00</v>
      </c>
      <c r="E85" s="73" t="str">
        <f t="shared" ref="E85:E92" si="37">IF(L85="A.A. 19/20",P85,"0,00")</f>
        <v>0,00</v>
      </c>
      <c r="F85" s="73" t="str">
        <f t="shared" ref="F85:F92" si="38">IF(L85="A.A. 20/21",P85,"0,00")</f>
        <v>0,00</v>
      </c>
      <c r="G85" s="73" t="str">
        <f t="shared" ref="G85:G92" si="39">IF(L85="A.A. 21/22",P85,"0,00")</f>
        <v>0,00</v>
      </c>
      <c r="H85" s="73" t="str">
        <f t="shared" ref="H85:H92" si="40">IF(L85="A.A. 22/23",P85,"0,00")</f>
        <v>0,00</v>
      </c>
      <c r="I85" s="73" t="str">
        <f t="shared" ref="I85:I92" si="41">IF(L85="A.A. 23/24",P85,"0,00")</f>
        <v>0,00</v>
      </c>
      <c r="J85" s="73" t="str">
        <f t="shared" ref="J85:J92" si="42">IF(L85="A.A. 24/25",P85,"0,00")</f>
        <v>0,00</v>
      </c>
      <c r="K85" s="73" t="str">
        <f t="shared" ref="K85:K92" si="43">IF(L85="A.A. 25/26",P85,"0,00")</f>
        <v>0,00</v>
      </c>
      <c r="L85" s="75" t="s">
        <v>4</v>
      </c>
      <c r="M85"/>
      <c r="N85" s="24"/>
      <c r="O85" s="55"/>
      <c r="P85" s="14" t="str">
        <f t="shared" ref="P85:P90" si="44">IF(AND(N85&gt;=0,N85&lt;=24),"0,00",IF(AND(N85&gt;=25,N85&lt;=49),"0,80",IF(AND(N85&gt;=50,N85&lt;=74),"1,60",IF(AND(N85&gt;=75,N85&lt;=99),"2,40",IF(AND(N85&gt;=100,N85&lt;=124),"3,20",IF(N85&gt;=125,"4,00","VALORE NON VALIDO"))))))</f>
        <v>0,00</v>
      </c>
      <c r="Q85" s="42"/>
      <c r="R85" s="16"/>
      <c r="S85" s="16"/>
      <c r="T85" s="16"/>
      <c r="U85" s="16"/>
      <c r="V85" s="16"/>
      <c r="W85" s="16"/>
      <c r="X85" s="16"/>
      <c r="Y85" s="16"/>
      <c r="Z85" s="16"/>
      <c r="AA85" s="16"/>
      <c r="AB85" s="16"/>
      <c r="AC85" s="16"/>
      <c r="AD85" s="16"/>
      <c r="AE85" s="37"/>
      <c r="AF85" s="37"/>
      <c r="AG85" s="37"/>
      <c r="AJ85" s="16"/>
      <c r="AK85" s="16"/>
      <c r="AL85" s="16"/>
      <c r="AM85" s="16"/>
      <c r="AN85" s="16"/>
      <c r="AO85" s="16"/>
      <c r="AP85" s="16"/>
      <c r="AQ85" s="16"/>
      <c r="AR85" s="16"/>
      <c r="AS85" s="16"/>
      <c r="AT85" s="16"/>
      <c r="AU85" s="16"/>
      <c r="AV85" s="16"/>
      <c r="AW85" s="16"/>
      <c r="AX85" s="16"/>
      <c r="AY85" s="16"/>
      <c r="AZ85" s="16"/>
      <c r="BA85" s="16"/>
      <c r="BB85" s="16"/>
      <c r="BC85" s="16"/>
      <c r="BD85" s="16"/>
      <c r="BE85" s="16"/>
      <c r="BF85" s="16"/>
      <c r="BG85" s="16"/>
    </row>
    <row r="86" spans="2:59" s="17" customFormat="1" ht="50" customHeight="1">
      <c r="B86" s="73" t="str">
        <f t="shared" si="34"/>
        <v>0,00</v>
      </c>
      <c r="C86" s="73" t="str">
        <f t="shared" si="35"/>
        <v>0,00</v>
      </c>
      <c r="D86" s="73" t="str">
        <f t="shared" si="36"/>
        <v>0,00</v>
      </c>
      <c r="E86" s="73" t="str">
        <f t="shared" si="37"/>
        <v>0,00</v>
      </c>
      <c r="F86" s="73" t="str">
        <f t="shared" si="38"/>
        <v>0,00</v>
      </c>
      <c r="G86" s="73" t="str">
        <f t="shared" si="39"/>
        <v>0,00</v>
      </c>
      <c r="H86" s="73" t="str">
        <f t="shared" si="40"/>
        <v>0,00</v>
      </c>
      <c r="I86" s="73" t="str">
        <f t="shared" si="41"/>
        <v>0,00</v>
      </c>
      <c r="J86" s="73" t="str">
        <f t="shared" si="42"/>
        <v>0,00</v>
      </c>
      <c r="K86" s="73" t="str">
        <f t="shared" si="43"/>
        <v>0,00</v>
      </c>
      <c r="L86" s="75" t="s">
        <v>4</v>
      </c>
      <c r="M86"/>
      <c r="N86" s="24"/>
      <c r="O86" s="55"/>
      <c r="P86" s="14" t="str">
        <f t="shared" si="44"/>
        <v>0,00</v>
      </c>
      <c r="Q86" s="42"/>
      <c r="R86" s="16"/>
      <c r="S86" s="16"/>
      <c r="T86" s="16"/>
      <c r="U86" s="16"/>
      <c r="V86" s="16"/>
      <c r="W86" s="16"/>
      <c r="X86" s="16"/>
      <c r="Y86" s="16"/>
      <c r="Z86" s="16"/>
      <c r="AA86" s="16"/>
      <c r="AB86" s="16"/>
      <c r="AC86" s="16"/>
      <c r="AD86" s="16"/>
      <c r="AE86" s="37"/>
      <c r="AF86" s="37"/>
      <c r="AG86" s="37"/>
      <c r="AJ86" s="16"/>
      <c r="AK86" s="16"/>
      <c r="AL86" s="16"/>
      <c r="AM86" s="16"/>
      <c r="AN86" s="16"/>
      <c r="AO86" s="16"/>
      <c r="AP86" s="16"/>
      <c r="AQ86" s="16"/>
      <c r="AR86" s="16"/>
      <c r="AS86" s="16"/>
      <c r="AT86" s="16"/>
      <c r="AU86" s="16"/>
      <c r="AV86" s="16"/>
      <c r="AW86" s="16"/>
      <c r="AX86" s="16"/>
      <c r="AY86" s="16"/>
      <c r="AZ86" s="16"/>
      <c r="BA86" s="16"/>
      <c r="BB86" s="16"/>
      <c r="BC86" s="16"/>
      <c r="BD86" s="16"/>
      <c r="BE86" s="16"/>
      <c r="BF86" s="16"/>
      <c r="BG86" s="16"/>
    </row>
    <row r="87" spans="2:59" s="17" customFormat="1" ht="50" customHeight="1">
      <c r="B87" s="73" t="str">
        <f t="shared" si="34"/>
        <v>0,00</v>
      </c>
      <c r="C87" s="73" t="str">
        <f t="shared" si="35"/>
        <v>0,00</v>
      </c>
      <c r="D87" s="73" t="str">
        <f t="shared" si="36"/>
        <v>0,00</v>
      </c>
      <c r="E87" s="73" t="str">
        <f t="shared" si="37"/>
        <v>0,00</v>
      </c>
      <c r="F87" s="73" t="str">
        <f t="shared" si="38"/>
        <v>0,00</v>
      </c>
      <c r="G87" s="73" t="str">
        <f t="shared" si="39"/>
        <v>0,00</v>
      </c>
      <c r="H87" s="73" t="str">
        <f t="shared" si="40"/>
        <v>0,00</v>
      </c>
      <c r="I87" s="73" t="str">
        <f t="shared" si="41"/>
        <v>0,00</v>
      </c>
      <c r="J87" s="73" t="str">
        <f t="shared" si="42"/>
        <v>0,00</v>
      </c>
      <c r="K87" s="73" t="str">
        <f t="shared" si="43"/>
        <v>0,00</v>
      </c>
      <c r="L87" s="75" t="s">
        <v>4</v>
      </c>
      <c r="M87"/>
      <c r="N87" s="24"/>
      <c r="O87" s="55"/>
      <c r="P87" s="14" t="str">
        <f t="shared" si="44"/>
        <v>0,00</v>
      </c>
      <c r="Q87" s="42"/>
      <c r="R87" s="16"/>
      <c r="S87" s="16"/>
      <c r="T87" s="16"/>
      <c r="U87" s="16"/>
      <c r="V87" s="16"/>
      <c r="W87" s="16"/>
      <c r="X87" s="16"/>
      <c r="Y87" s="16"/>
      <c r="Z87" s="16"/>
      <c r="AA87" s="16"/>
      <c r="AB87" s="16"/>
      <c r="AC87" s="16"/>
      <c r="AD87" s="16"/>
      <c r="AE87" s="37"/>
      <c r="AF87" s="37"/>
      <c r="AG87" s="37"/>
      <c r="AJ87" s="16"/>
      <c r="AK87" s="16"/>
      <c r="AL87" s="16"/>
      <c r="AM87" s="16"/>
      <c r="AN87" s="16"/>
      <c r="AO87" s="16"/>
      <c r="AP87" s="16"/>
      <c r="AQ87" s="16"/>
      <c r="AR87" s="16"/>
      <c r="AS87" s="16"/>
      <c r="AT87" s="16"/>
      <c r="AU87" s="16"/>
      <c r="AV87" s="16"/>
      <c r="AW87" s="16"/>
      <c r="AX87" s="16"/>
      <c r="AY87" s="16"/>
      <c r="AZ87" s="16"/>
      <c r="BA87" s="16"/>
      <c r="BB87" s="16"/>
      <c r="BC87" s="16"/>
      <c r="BD87" s="16"/>
      <c r="BE87" s="16"/>
      <c r="BF87" s="16"/>
      <c r="BG87" s="16"/>
    </row>
    <row r="88" spans="2:59" s="17" customFormat="1" ht="50" customHeight="1">
      <c r="B88" s="73" t="str">
        <f t="shared" si="34"/>
        <v>0,00</v>
      </c>
      <c r="C88" s="73" t="str">
        <f t="shared" si="35"/>
        <v>0,00</v>
      </c>
      <c r="D88" s="73" t="str">
        <f t="shared" si="36"/>
        <v>0,00</v>
      </c>
      <c r="E88" s="73" t="str">
        <f t="shared" si="37"/>
        <v>0,00</v>
      </c>
      <c r="F88" s="73" t="str">
        <f t="shared" si="38"/>
        <v>0,00</v>
      </c>
      <c r="G88" s="73" t="str">
        <f t="shared" si="39"/>
        <v>0,00</v>
      </c>
      <c r="H88" s="73" t="str">
        <f t="shared" si="40"/>
        <v>0,00</v>
      </c>
      <c r="I88" s="73" t="str">
        <f t="shared" si="41"/>
        <v>0,00</v>
      </c>
      <c r="J88" s="73" t="str">
        <f t="shared" si="42"/>
        <v>0,00</v>
      </c>
      <c r="K88" s="73" t="str">
        <f t="shared" si="43"/>
        <v>0,00</v>
      </c>
      <c r="L88" s="75" t="s">
        <v>4</v>
      </c>
      <c r="M88"/>
      <c r="N88" s="24"/>
      <c r="O88" s="55"/>
      <c r="P88" s="14" t="str">
        <f t="shared" si="44"/>
        <v>0,00</v>
      </c>
      <c r="Q88" s="42"/>
      <c r="R88" s="16"/>
      <c r="S88" s="16"/>
      <c r="T88" s="16"/>
      <c r="U88" s="16"/>
      <c r="V88" s="16"/>
      <c r="W88" s="16"/>
      <c r="X88" s="16"/>
      <c r="Y88" s="16"/>
      <c r="Z88" s="16"/>
      <c r="AA88" s="16"/>
      <c r="AB88" s="16"/>
      <c r="AC88" s="16"/>
      <c r="AD88" s="16"/>
      <c r="AE88" s="37"/>
      <c r="AF88" s="37"/>
      <c r="AG88" s="37"/>
      <c r="AJ88" s="16"/>
      <c r="AK88" s="16"/>
      <c r="AL88" s="16"/>
      <c r="AM88" s="16"/>
      <c r="AN88" s="16"/>
      <c r="AO88" s="16"/>
      <c r="AP88" s="16"/>
      <c r="AQ88" s="16"/>
      <c r="AR88" s="16"/>
      <c r="AS88" s="16"/>
      <c r="AT88" s="16"/>
      <c r="AU88" s="16"/>
      <c r="AV88" s="16"/>
      <c r="AW88" s="16"/>
      <c r="AX88" s="16"/>
      <c r="AY88" s="16"/>
      <c r="AZ88" s="16"/>
      <c r="BA88" s="16"/>
      <c r="BB88" s="16"/>
      <c r="BC88" s="16"/>
      <c r="BD88" s="16"/>
      <c r="BE88" s="16"/>
      <c r="BF88" s="16"/>
      <c r="BG88" s="16"/>
    </row>
    <row r="89" spans="2:59" s="17" customFormat="1" ht="50" customHeight="1">
      <c r="B89" s="73" t="str">
        <f t="shared" si="34"/>
        <v>0,00</v>
      </c>
      <c r="C89" s="73" t="str">
        <f t="shared" si="35"/>
        <v>0,00</v>
      </c>
      <c r="D89" s="73" t="str">
        <f t="shared" si="36"/>
        <v>0,00</v>
      </c>
      <c r="E89" s="73" t="str">
        <f t="shared" si="37"/>
        <v>0,00</v>
      </c>
      <c r="F89" s="73" t="str">
        <f t="shared" si="38"/>
        <v>0,00</v>
      </c>
      <c r="G89" s="73" t="str">
        <f t="shared" si="39"/>
        <v>0,00</v>
      </c>
      <c r="H89" s="73" t="str">
        <f t="shared" si="40"/>
        <v>0,00</v>
      </c>
      <c r="I89" s="73" t="str">
        <f t="shared" si="41"/>
        <v>0,00</v>
      </c>
      <c r="J89" s="73" t="str">
        <f t="shared" si="42"/>
        <v>0,00</v>
      </c>
      <c r="K89" s="73" t="str">
        <f t="shared" si="43"/>
        <v>0,00</v>
      </c>
      <c r="L89" s="75" t="s">
        <v>4</v>
      </c>
      <c r="M89"/>
      <c r="N89" s="24"/>
      <c r="O89" s="55"/>
      <c r="P89" s="14" t="str">
        <f t="shared" si="44"/>
        <v>0,00</v>
      </c>
      <c r="Q89" s="42"/>
      <c r="R89" s="16"/>
      <c r="S89" s="16"/>
      <c r="T89" s="16"/>
      <c r="U89" s="16"/>
      <c r="V89" s="16"/>
      <c r="W89" s="16"/>
      <c r="X89" s="16"/>
      <c r="Y89" s="16"/>
      <c r="Z89" s="16"/>
      <c r="AA89" s="16"/>
      <c r="AB89" s="16"/>
      <c r="AC89" s="16"/>
      <c r="AD89" s="16"/>
      <c r="AE89" s="37"/>
      <c r="AF89" s="37"/>
      <c r="AG89" s="37"/>
      <c r="AJ89" s="16"/>
      <c r="AK89" s="16"/>
      <c r="AL89" s="16"/>
      <c r="AM89" s="16"/>
      <c r="AN89" s="16"/>
      <c r="AO89" s="16"/>
      <c r="AP89" s="16"/>
      <c r="AQ89" s="16"/>
      <c r="AR89" s="16"/>
      <c r="AS89" s="16"/>
      <c r="AT89" s="16"/>
      <c r="AU89" s="16"/>
      <c r="AV89" s="16"/>
      <c r="AW89" s="16"/>
      <c r="AX89" s="16"/>
      <c r="AY89" s="16"/>
      <c r="AZ89" s="16"/>
      <c r="BA89" s="16"/>
      <c r="BB89" s="16"/>
      <c r="BC89" s="16"/>
      <c r="BD89" s="16"/>
      <c r="BE89" s="16"/>
      <c r="BF89" s="16"/>
      <c r="BG89" s="16"/>
    </row>
    <row r="90" spans="2:59" s="17" customFormat="1" ht="50" customHeight="1">
      <c r="B90" s="73" t="str">
        <f t="shared" si="34"/>
        <v>0,00</v>
      </c>
      <c r="C90" s="73" t="str">
        <f t="shared" si="35"/>
        <v>0,00</v>
      </c>
      <c r="D90" s="73" t="str">
        <f t="shared" si="36"/>
        <v>0,00</v>
      </c>
      <c r="E90" s="73" t="str">
        <f t="shared" si="37"/>
        <v>0,00</v>
      </c>
      <c r="F90" s="73" t="str">
        <f t="shared" si="38"/>
        <v>0,00</v>
      </c>
      <c r="G90" s="73" t="str">
        <f t="shared" si="39"/>
        <v>0,00</v>
      </c>
      <c r="H90" s="73" t="str">
        <f t="shared" si="40"/>
        <v>0,00</v>
      </c>
      <c r="I90" s="73" t="str">
        <f t="shared" si="41"/>
        <v>0,00</v>
      </c>
      <c r="J90" s="73" t="str">
        <f t="shared" si="42"/>
        <v>0,00</v>
      </c>
      <c r="K90" s="73" t="str">
        <f t="shared" si="43"/>
        <v>0,00</v>
      </c>
      <c r="L90" s="75" t="s">
        <v>4</v>
      </c>
      <c r="M90"/>
      <c r="N90" s="24"/>
      <c r="O90" s="55"/>
      <c r="P90" s="14" t="str">
        <f t="shared" si="44"/>
        <v>0,00</v>
      </c>
      <c r="Q90" s="42"/>
      <c r="R90" s="16"/>
      <c r="S90" s="16"/>
      <c r="T90" s="16"/>
      <c r="U90" s="16"/>
      <c r="V90" s="16"/>
      <c r="W90" s="16"/>
      <c r="X90" s="16"/>
      <c r="Y90" s="16"/>
      <c r="Z90" s="16"/>
      <c r="AA90" s="16"/>
      <c r="AB90" s="16"/>
      <c r="AC90" s="16"/>
      <c r="AD90" s="16"/>
      <c r="AE90" s="37"/>
      <c r="AF90" s="37"/>
      <c r="AG90" s="37"/>
      <c r="AJ90" s="16"/>
      <c r="AK90" s="16"/>
      <c r="AL90" s="16"/>
      <c r="AM90" s="16"/>
      <c r="AN90" s="16"/>
      <c r="AO90" s="16"/>
      <c r="AP90" s="16"/>
      <c r="AQ90" s="16"/>
      <c r="AR90" s="16"/>
      <c r="AS90" s="16"/>
      <c r="AT90" s="16"/>
      <c r="AU90" s="16"/>
      <c r="AV90" s="16"/>
      <c r="AW90" s="16"/>
      <c r="AX90" s="16"/>
      <c r="AY90" s="16"/>
      <c r="AZ90" s="16"/>
      <c r="BA90" s="16"/>
      <c r="BB90" s="16"/>
      <c r="BC90" s="16"/>
      <c r="BD90" s="16"/>
      <c r="BE90" s="16"/>
      <c r="BF90" s="16"/>
      <c r="BG90" s="16"/>
    </row>
    <row r="91" spans="2:59" s="17" customFormat="1" ht="50" customHeight="1">
      <c r="B91" s="73" t="str">
        <f t="shared" si="34"/>
        <v>0,00</v>
      </c>
      <c r="C91" s="73" t="str">
        <f t="shared" si="35"/>
        <v>0,00</v>
      </c>
      <c r="D91" s="73" t="str">
        <f t="shared" si="36"/>
        <v>0,00</v>
      </c>
      <c r="E91" s="73" t="str">
        <f t="shared" si="37"/>
        <v>0,00</v>
      </c>
      <c r="F91" s="73" t="str">
        <f t="shared" si="38"/>
        <v>0,00</v>
      </c>
      <c r="G91" s="73" t="str">
        <f t="shared" si="39"/>
        <v>0,00</v>
      </c>
      <c r="H91" s="73" t="str">
        <f t="shared" si="40"/>
        <v>0,00</v>
      </c>
      <c r="I91" s="73" t="str">
        <f t="shared" si="41"/>
        <v>0,00</v>
      </c>
      <c r="J91" s="73" t="str">
        <f t="shared" si="42"/>
        <v>0,00</v>
      </c>
      <c r="K91" s="73" t="str">
        <f t="shared" si="43"/>
        <v>0,00</v>
      </c>
      <c r="L91" s="75" t="s">
        <v>4</v>
      </c>
      <c r="M91"/>
      <c r="N91" s="24"/>
      <c r="O91" s="55"/>
      <c r="P91" s="14" t="str">
        <f t="shared" ref="P91" si="45">IF(AND(N91&gt;=0,N91&lt;=24),"0,00",IF(AND(N91&gt;=25,N91&lt;=49),"0,80",IF(AND(N91&gt;=50,N91&lt;=74),"1,60",IF(AND(N91&gt;=75,N91&lt;=99),"2,40",IF(AND(N91&gt;=100,N91&lt;=124),"3,20",IF(N91&gt;=125,"4,00","VALORE NON VALIDO"))))))</f>
        <v>0,00</v>
      </c>
      <c r="Q91" s="42"/>
      <c r="R91" s="16"/>
      <c r="S91" s="16"/>
      <c r="T91" s="16"/>
      <c r="U91" s="16"/>
      <c r="V91" s="16"/>
      <c r="W91" s="16"/>
      <c r="X91" s="16"/>
      <c r="Y91" s="16"/>
      <c r="Z91" s="16"/>
      <c r="AA91" s="16"/>
      <c r="AB91" s="16"/>
      <c r="AC91" s="16"/>
      <c r="AD91" s="16"/>
      <c r="AE91" s="37"/>
      <c r="AF91" s="37"/>
      <c r="AG91" s="37"/>
      <c r="AJ91" s="16"/>
      <c r="AK91" s="16"/>
      <c r="AL91" s="16"/>
      <c r="AM91" s="16"/>
      <c r="AN91" s="16"/>
      <c r="AO91" s="16"/>
      <c r="AP91" s="16"/>
      <c r="AQ91" s="16"/>
      <c r="AR91" s="16"/>
      <c r="AS91" s="16"/>
      <c r="AT91" s="16"/>
      <c r="AU91" s="16"/>
      <c r="AV91" s="16"/>
      <c r="AW91" s="16"/>
      <c r="AX91" s="16"/>
      <c r="AY91" s="16"/>
      <c r="AZ91" s="16"/>
      <c r="BA91" s="16"/>
      <c r="BB91" s="16"/>
      <c r="BC91" s="16"/>
      <c r="BD91" s="16"/>
      <c r="BE91" s="16"/>
      <c r="BF91" s="16"/>
      <c r="BG91" s="16"/>
    </row>
    <row r="92" spans="2:59" s="17" customFormat="1" ht="50" customHeight="1">
      <c r="B92" s="73" t="str">
        <f t="shared" si="34"/>
        <v>0,00</v>
      </c>
      <c r="C92" s="73" t="str">
        <f t="shared" si="35"/>
        <v>0,00</v>
      </c>
      <c r="D92" s="73" t="str">
        <f t="shared" si="36"/>
        <v>0,00</v>
      </c>
      <c r="E92" s="73" t="str">
        <f t="shared" si="37"/>
        <v>0,00</v>
      </c>
      <c r="F92" s="73" t="str">
        <f t="shared" si="38"/>
        <v>0,00</v>
      </c>
      <c r="G92" s="73" t="str">
        <f t="shared" si="39"/>
        <v>0,00</v>
      </c>
      <c r="H92" s="73" t="str">
        <f t="shared" si="40"/>
        <v>0,00</v>
      </c>
      <c r="I92" s="73" t="str">
        <f t="shared" si="41"/>
        <v>0,00</v>
      </c>
      <c r="J92" s="73" t="str">
        <f t="shared" si="42"/>
        <v>0,00</v>
      </c>
      <c r="K92" s="73" t="str">
        <f t="shared" si="43"/>
        <v>0,00</v>
      </c>
      <c r="L92" s="75" t="s">
        <v>4</v>
      </c>
      <c r="M92"/>
      <c r="N92" s="24"/>
      <c r="O92" s="55"/>
      <c r="P92" s="14" t="str">
        <f>IF(AND(N92&gt;=0,N92&lt;=24),"0,00",IF(AND(N92&gt;=25,N92&lt;=49),"0,80",IF(AND(N92&gt;=50,N92&lt;=74),"1,60",IF(AND(N92&gt;=75,N92&lt;=99),"2,40",IF(AND(N92&gt;=100,N92&lt;=124),"3,20",IF(N92&gt;=125,"4,00","VALORE NON VALIDO"))))))</f>
        <v>0,00</v>
      </c>
      <c r="Q92" s="42"/>
      <c r="R92" s="16"/>
      <c r="S92" s="16"/>
      <c r="T92" s="16"/>
      <c r="U92" s="16"/>
      <c r="V92" s="16"/>
      <c r="W92" s="16"/>
      <c r="X92" s="16"/>
      <c r="Y92" s="16"/>
      <c r="Z92" s="16"/>
      <c r="AA92" s="16"/>
      <c r="AB92" s="16"/>
      <c r="AC92" s="16"/>
      <c r="AD92" s="16"/>
      <c r="AE92" s="37"/>
      <c r="AF92" s="37"/>
      <c r="AG92" s="37"/>
      <c r="AJ92" s="16"/>
      <c r="AK92" s="16"/>
      <c r="AL92" s="16"/>
      <c r="AM92" s="16"/>
      <c r="AN92" s="16"/>
      <c r="AO92" s="16"/>
      <c r="AP92" s="16"/>
      <c r="AQ92" s="16"/>
      <c r="AR92" s="16"/>
      <c r="AS92" s="16"/>
      <c r="AT92" s="16"/>
      <c r="AU92" s="16"/>
      <c r="AV92" s="16"/>
      <c r="AW92" s="16"/>
      <c r="AX92" s="16"/>
      <c r="AY92" s="16"/>
      <c r="AZ92" s="16"/>
      <c r="BA92" s="16"/>
      <c r="BB92" s="16"/>
      <c r="BC92" s="16"/>
      <c r="BD92" s="16"/>
      <c r="BE92" s="16"/>
      <c r="BF92" s="16"/>
      <c r="BG92" s="16"/>
    </row>
    <row r="93" spans="2:59" s="17" customFormat="1" ht="50" customHeight="1">
      <c r="B93" s="73" t="str">
        <f t="shared" ref="B93:B94" si="46">IF(L93="A.A. 16/17",P93,"0,00")</f>
        <v>0,00</v>
      </c>
      <c r="C93" s="73" t="str">
        <f t="shared" ref="C93:C94" si="47">IF(L93="A.A. 17/18",P93,"0,00")</f>
        <v>0,00</v>
      </c>
      <c r="D93" s="73" t="str">
        <f t="shared" ref="D93:D94" si="48">IF(L93="A.A. 18/19",P93,"0,00")</f>
        <v>0,00</v>
      </c>
      <c r="E93" s="73" t="str">
        <f t="shared" ref="E93:E94" si="49">IF(L93="A.A. 19/20",P93,"0,00")</f>
        <v>0,00</v>
      </c>
      <c r="F93" s="73" t="str">
        <f t="shared" ref="F93:F94" si="50">IF(L93="A.A. 20/21",P93,"0,00")</f>
        <v>0,00</v>
      </c>
      <c r="G93" s="73" t="str">
        <f t="shared" ref="G93:G94" si="51">IF(L93="A.A. 21/22",P93,"0,00")</f>
        <v>0,00</v>
      </c>
      <c r="H93" s="73" t="str">
        <f t="shared" ref="H93:H94" si="52">IF(L93="A.A. 22/23",P93,"0,00")</f>
        <v>0,00</v>
      </c>
      <c r="I93" s="73" t="str">
        <f t="shared" ref="I93:I94" si="53">IF(L93="A.A. 23/24",P93,"0,00")</f>
        <v>0,00</v>
      </c>
      <c r="J93" s="73" t="str">
        <f t="shared" ref="J93:J94" si="54">IF(L93="A.A. 24/25",P93,"0,00")</f>
        <v>0,00</v>
      </c>
      <c r="K93" s="73" t="str">
        <f t="shared" ref="K93:K94" si="55">IF(L93="A.A. 25/26",P93,"0,00")</f>
        <v>0,00</v>
      </c>
      <c r="L93" s="75" t="s">
        <v>4</v>
      </c>
      <c r="M93"/>
      <c r="N93" s="24"/>
      <c r="O93" s="55"/>
      <c r="P93" s="14" t="str">
        <f t="shared" ref="P93:P94" si="56">IF(AND(N93&gt;=0,N93&lt;=24),"0,00",IF(AND(N93&gt;=25,N93&lt;=49),"0,80",IF(AND(N93&gt;=50,N93&lt;=74),"1,60",IF(AND(N93&gt;=75,N93&lt;=99),"2,40",IF(AND(N93&gt;=100,N93&lt;=124),"3,20",IF(N93&gt;=125,"4,00","VALORE NON VALIDO"))))))</f>
        <v>0,00</v>
      </c>
      <c r="Q93" s="42"/>
      <c r="R93" s="16"/>
      <c r="S93" s="16"/>
      <c r="T93" s="16"/>
      <c r="U93" s="16"/>
      <c r="V93" s="16"/>
      <c r="W93" s="16"/>
      <c r="X93" s="16"/>
      <c r="Y93" s="16"/>
      <c r="Z93" s="16"/>
      <c r="AA93" s="16"/>
      <c r="AB93" s="16"/>
      <c r="AC93" s="16"/>
      <c r="AD93" s="16"/>
      <c r="AE93" s="37"/>
      <c r="AF93" s="37"/>
      <c r="AG93" s="37"/>
      <c r="AJ93" s="16"/>
      <c r="AK93" s="16"/>
      <c r="AL93" s="16"/>
      <c r="AM93" s="16"/>
      <c r="AN93" s="16"/>
      <c r="AO93" s="16"/>
      <c r="AP93" s="16"/>
      <c r="AQ93" s="16"/>
      <c r="AR93" s="16"/>
      <c r="AS93" s="16"/>
      <c r="AT93" s="16"/>
      <c r="AU93" s="16"/>
      <c r="AV93" s="16"/>
      <c r="AW93" s="16"/>
      <c r="AX93" s="16"/>
      <c r="AY93" s="16"/>
      <c r="AZ93" s="16"/>
      <c r="BA93" s="16"/>
      <c r="BB93" s="16"/>
      <c r="BC93" s="16"/>
      <c r="BD93" s="16"/>
      <c r="BE93" s="16"/>
      <c r="BF93" s="16"/>
      <c r="BG93" s="16"/>
    </row>
    <row r="94" spans="2:59" s="17" customFormat="1" ht="50" customHeight="1">
      <c r="B94" s="73" t="str">
        <f t="shared" si="46"/>
        <v>0,00</v>
      </c>
      <c r="C94" s="73" t="str">
        <f t="shared" si="47"/>
        <v>0,00</v>
      </c>
      <c r="D94" s="73" t="str">
        <f t="shared" si="48"/>
        <v>0,00</v>
      </c>
      <c r="E94" s="73" t="str">
        <f t="shared" si="49"/>
        <v>0,00</v>
      </c>
      <c r="F94" s="73" t="str">
        <f t="shared" si="50"/>
        <v>0,00</v>
      </c>
      <c r="G94" s="73" t="str">
        <f t="shared" si="51"/>
        <v>0,00</v>
      </c>
      <c r="H94" s="73" t="str">
        <f t="shared" si="52"/>
        <v>0,00</v>
      </c>
      <c r="I94" s="73" t="str">
        <f t="shared" si="53"/>
        <v>0,00</v>
      </c>
      <c r="J94" s="73" t="str">
        <f t="shared" si="54"/>
        <v>0,00</v>
      </c>
      <c r="K94" s="73" t="str">
        <f t="shared" si="55"/>
        <v>0,00</v>
      </c>
      <c r="L94" s="75" t="s">
        <v>4</v>
      </c>
      <c r="M94"/>
      <c r="N94" s="24"/>
      <c r="O94" s="55"/>
      <c r="P94" s="14" t="str">
        <f t="shared" si="56"/>
        <v>0,00</v>
      </c>
      <c r="Q94" s="42"/>
      <c r="R94" s="16"/>
      <c r="S94" s="16"/>
      <c r="T94" s="16"/>
      <c r="U94" s="16"/>
      <c r="V94" s="16"/>
      <c r="W94" s="16"/>
      <c r="X94" s="16"/>
      <c r="Y94" s="16"/>
      <c r="Z94" s="16"/>
      <c r="AA94" s="16"/>
      <c r="AB94" s="16"/>
      <c r="AC94" s="16"/>
      <c r="AD94" s="16"/>
      <c r="AE94" s="37"/>
      <c r="AF94" s="37"/>
      <c r="AG94" s="37"/>
      <c r="AJ94" s="16"/>
      <c r="AK94" s="16"/>
      <c r="AL94" s="16"/>
      <c r="AM94" s="16"/>
      <c r="AN94" s="16"/>
      <c r="AO94" s="16"/>
      <c r="AP94" s="16"/>
      <c r="AQ94" s="16"/>
      <c r="AR94" s="16"/>
      <c r="AS94" s="16"/>
      <c r="AT94" s="16"/>
      <c r="AU94" s="16"/>
      <c r="AV94" s="16"/>
      <c r="AW94" s="16"/>
      <c r="AX94" s="16"/>
      <c r="AY94" s="16"/>
      <c r="AZ94" s="16"/>
      <c r="BA94" s="16"/>
      <c r="BB94" s="16"/>
      <c r="BC94" s="16"/>
      <c r="BD94" s="16"/>
      <c r="BE94" s="16"/>
      <c r="BF94" s="16"/>
      <c r="BG94" s="16"/>
    </row>
    <row r="95" spans="2:59" ht="16.05" customHeight="1">
      <c r="B95" s="6">
        <f t="shared" ref="B95:K95" si="57">B85+B86+B87+B88+B89+B90+B91+B92+B93+B94</f>
        <v>0</v>
      </c>
      <c r="C95" s="6">
        <f t="shared" si="57"/>
        <v>0</v>
      </c>
      <c r="D95" s="6">
        <f t="shared" si="57"/>
        <v>0</v>
      </c>
      <c r="E95" s="6">
        <f t="shared" si="57"/>
        <v>0</v>
      </c>
      <c r="F95" s="6">
        <f t="shared" si="57"/>
        <v>0</v>
      </c>
      <c r="G95" s="6">
        <f t="shared" si="57"/>
        <v>0</v>
      </c>
      <c r="H95" s="6">
        <f t="shared" si="57"/>
        <v>0</v>
      </c>
      <c r="I95" s="6">
        <f t="shared" si="57"/>
        <v>0</v>
      </c>
      <c r="J95" s="6">
        <f t="shared" si="57"/>
        <v>0</v>
      </c>
      <c r="K95" s="6">
        <f t="shared" si="57"/>
        <v>0</v>
      </c>
      <c r="L95"/>
      <c r="M95"/>
      <c r="N95"/>
      <c r="O95"/>
      <c r="P95"/>
      <c r="Q95"/>
      <c r="AA95"/>
      <c r="AB95"/>
      <c r="AC95"/>
      <c r="AD95"/>
    </row>
    <row r="96" spans="2:59" ht="41" customHeight="1">
      <c r="B96"/>
      <c r="C96"/>
      <c r="D96"/>
      <c r="E96"/>
      <c r="F96"/>
      <c r="G96"/>
      <c r="H96"/>
      <c r="I96"/>
      <c r="J96"/>
      <c r="K96"/>
      <c r="L96"/>
      <c r="M96"/>
      <c r="N96" s="103" t="s">
        <v>44</v>
      </c>
      <c r="O96" s="104"/>
      <c r="P96" s="109" t="s">
        <v>7</v>
      </c>
      <c r="Q96" s="39" t="s">
        <v>57</v>
      </c>
      <c r="AA96"/>
      <c r="AB96"/>
      <c r="AC96"/>
      <c r="AD96"/>
    </row>
    <row r="97" spans="2:59" ht="39" customHeight="1">
      <c r="B97"/>
      <c r="C97"/>
      <c r="D97"/>
      <c r="E97"/>
      <c r="F97"/>
      <c r="G97"/>
      <c r="H97"/>
      <c r="I97"/>
      <c r="J97"/>
      <c r="K97"/>
      <c r="L97"/>
      <c r="M97"/>
      <c r="N97" s="105" t="s">
        <v>41</v>
      </c>
      <c r="O97" s="106"/>
      <c r="P97" s="129"/>
      <c r="Q97" s="130" t="s">
        <v>46</v>
      </c>
      <c r="AA97"/>
      <c r="AB97"/>
      <c r="AC97"/>
      <c r="AD97"/>
    </row>
    <row r="98" spans="2:59" ht="110.25">
      <c r="B98"/>
      <c r="C98"/>
      <c r="D98"/>
      <c r="E98"/>
      <c r="F98"/>
      <c r="G98"/>
      <c r="H98"/>
      <c r="I98"/>
      <c r="J98"/>
      <c r="K98" s="60"/>
      <c r="L98" s="34" t="s">
        <v>56</v>
      </c>
      <c r="M98" s="34"/>
      <c r="N98" s="30" t="s">
        <v>39</v>
      </c>
      <c r="O98" s="88" t="s">
        <v>124</v>
      </c>
      <c r="P98" s="110"/>
      <c r="Q98" s="131"/>
      <c r="AA98"/>
      <c r="AB98"/>
      <c r="AC98"/>
      <c r="AD98"/>
    </row>
    <row r="99" spans="2:59" s="17" customFormat="1" ht="50" customHeight="1">
      <c r="B99" s="73" t="str">
        <f t="shared" ref="B99:B106" si="58">IF(L99="A.A. 16/17",P99,"0,00")</f>
        <v>0,00</v>
      </c>
      <c r="C99" s="73" t="str">
        <f t="shared" ref="C99:C106" si="59">IF(L99="A.A. 17/18",P99,"0,00")</f>
        <v>0,00</v>
      </c>
      <c r="D99" s="73" t="str">
        <f t="shared" ref="D99:D106" si="60">IF(L99="A.A. 18/19",P99,"0,00")</f>
        <v>0,00</v>
      </c>
      <c r="E99" s="73" t="str">
        <f t="shared" ref="E99:E106" si="61">IF(L99="A.A. 19/20",P99,"0,00")</f>
        <v>0,00</v>
      </c>
      <c r="F99" s="73" t="str">
        <f t="shared" ref="F99:F106" si="62">IF(L99="A.A. 20/21",P99,"0,00")</f>
        <v>0,00</v>
      </c>
      <c r="G99" s="73" t="str">
        <f t="shared" ref="G99:G106" si="63">IF(L99="A.A. 21/22",P99,"0,00")</f>
        <v>0,00</v>
      </c>
      <c r="H99" s="73" t="str">
        <f t="shared" ref="H99:H106" si="64">IF(L99="A.A. 22/23",P99,"0,00")</f>
        <v>0,00</v>
      </c>
      <c r="I99" s="73" t="str">
        <f t="shared" ref="I99:I106" si="65">IF(L99="A.A. 23/24",P99,"0,00")</f>
        <v>0,00</v>
      </c>
      <c r="J99" s="73" t="str">
        <f t="shared" ref="J99:J106" si="66">IF(L99="A.A. 24/25",P99,"0,00")</f>
        <v>0,00</v>
      </c>
      <c r="K99" s="73" t="str">
        <f t="shared" ref="K99:K106" si="67">IF(L99="A.A. 25/26",P99,"0,00")</f>
        <v>0,00</v>
      </c>
      <c r="L99" s="75" t="s">
        <v>4</v>
      </c>
      <c r="M99"/>
      <c r="N99" s="24"/>
      <c r="O99" s="55"/>
      <c r="P99" s="14" t="str">
        <f t="shared" ref="P99:P104" si="68">IF(AND(N99&gt;=0,N99&lt;=35),"0,00",IF(AND(N99&gt;=36,N99&lt;=71),"0,40",IF(AND(N99&gt;=72,N99&lt;=107),"0,80",IF(AND(N99&gt;=108,N99&lt;=143),"1,20",IF(AND(N99&gt;=144,N99&lt;=179),"1,60",IF(N99&gt;=180,"2,00","VALORE NON VALIDO"))))))</f>
        <v>0,00</v>
      </c>
      <c r="Q99" s="42"/>
      <c r="R99" s="16"/>
      <c r="S99" s="16"/>
      <c r="T99" s="16"/>
      <c r="U99" s="16"/>
      <c r="V99" s="16"/>
      <c r="W99" s="16"/>
      <c r="X99" s="16"/>
      <c r="Y99" s="16"/>
      <c r="Z99" s="16"/>
      <c r="AA99" s="16"/>
      <c r="AB99" s="16"/>
      <c r="AC99" s="16"/>
      <c r="AD99" s="16"/>
      <c r="AE99" s="37"/>
      <c r="AF99" s="37"/>
      <c r="AG99" s="37"/>
      <c r="AJ99" s="16"/>
      <c r="AK99" s="16"/>
      <c r="AL99" s="16"/>
      <c r="AM99" s="16"/>
      <c r="AN99" s="16"/>
      <c r="AO99" s="16"/>
      <c r="AP99" s="16"/>
      <c r="AQ99" s="16"/>
      <c r="AR99" s="16"/>
      <c r="AS99" s="16"/>
      <c r="AT99" s="16"/>
      <c r="AU99" s="16"/>
      <c r="AV99" s="16"/>
      <c r="AW99" s="16"/>
      <c r="AX99" s="16"/>
      <c r="AY99" s="16"/>
      <c r="AZ99" s="16"/>
      <c r="BA99" s="16"/>
      <c r="BB99" s="16"/>
      <c r="BC99" s="16"/>
      <c r="BD99" s="16"/>
      <c r="BE99" s="16"/>
      <c r="BF99" s="16"/>
      <c r="BG99" s="16"/>
    </row>
    <row r="100" spans="2:59" s="17" customFormat="1" ht="50" customHeight="1">
      <c r="B100" s="73" t="str">
        <f t="shared" si="58"/>
        <v>0,00</v>
      </c>
      <c r="C100" s="73" t="str">
        <f t="shared" si="59"/>
        <v>0,00</v>
      </c>
      <c r="D100" s="73" t="str">
        <f t="shared" si="60"/>
        <v>0,00</v>
      </c>
      <c r="E100" s="73" t="str">
        <f t="shared" si="61"/>
        <v>0,00</v>
      </c>
      <c r="F100" s="73" t="str">
        <f t="shared" si="62"/>
        <v>0,00</v>
      </c>
      <c r="G100" s="73" t="str">
        <f t="shared" si="63"/>
        <v>0,00</v>
      </c>
      <c r="H100" s="73" t="str">
        <f t="shared" si="64"/>
        <v>0,00</v>
      </c>
      <c r="I100" s="73" t="str">
        <f t="shared" si="65"/>
        <v>0,00</v>
      </c>
      <c r="J100" s="73" t="str">
        <f t="shared" si="66"/>
        <v>0,00</v>
      </c>
      <c r="K100" s="73" t="str">
        <f t="shared" si="67"/>
        <v>0,00</v>
      </c>
      <c r="L100" s="75" t="s">
        <v>4</v>
      </c>
      <c r="M100"/>
      <c r="N100" s="24"/>
      <c r="O100" s="55"/>
      <c r="P100" s="14" t="str">
        <f t="shared" si="68"/>
        <v>0,00</v>
      </c>
      <c r="Q100" s="42"/>
      <c r="R100" s="16"/>
      <c r="S100" s="16"/>
      <c r="T100" s="16"/>
      <c r="U100" s="16"/>
      <c r="V100" s="16"/>
      <c r="W100" s="16"/>
      <c r="X100" s="16"/>
      <c r="Y100" s="16"/>
      <c r="Z100" s="16"/>
      <c r="AA100" s="16"/>
      <c r="AB100" s="16"/>
      <c r="AC100" s="16"/>
      <c r="AD100" s="16"/>
      <c r="AE100" s="37"/>
      <c r="AF100" s="37"/>
      <c r="AG100" s="37"/>
      <c r="AJ100" s="16"/>
      <c r="AK100" s="16"/>
      <c r="AL100" s="16"/>
      <c r="AM100" s="16"/>
      <c r="AN100" s="16"/>
      <c r="AO100" s="16"/>
      <c r="AP100" s="16"/>
      <c r="AQ100" s="16"/>
      <c r="AR100" s="16"/>
      <c r="AS100" s="16"/>
      <c r="AT100" s="16"/>
      <c r="AU100" s="16"/>
      <c r="AV100" s="16"/>
      <c r="AW100" s="16"/>
      <c r="AX100" s="16"/>
      <c r="AY100" s="16"/>
      <c r="AZ100" s="16"/>
      <c r="BA100" s="16"/>
      <c r="BB100" s="16"/>
      <c r="BC100" s="16"/>
      <c r="BD100" s="16"/>
      <c r="BE100" s="16"/>
      <c r="BF100" s="16"/>
      <c r="BG100" s="16"/>
    </row>
    <row r="101" spans="2:59" s="17" customFormat="1" ht="50" customHeight="1">
      <c r="B101" s="73" t="str">
        <f t="shared" si="58"/>
        <v>0,00</v>
      </c>
      <c r="C101" s="73" t="str">
        <f t="shared" si="59"/>
        <v>0,00</v>
      </c>
      <c r="D101" s="73" t="str">
        <f t="shared" si="60"/>
        <v>0,00</v>
      </c>
      <c r="E101" s="73" t="str">
        <f t="shared" si="61"/>
        <v>0,00</v>
      </c>
      <c r="F101" s="73" t="str">
        <f t="shared" si="62"/>
        <v>0,00</v>
      </c>
      <c r="G101" s="73" t="str">
        <f t="shared" si="63"/>
        <v>0,00</v>
      </c>
      <c r="H101" s="73" t="str">
        <f t="shared" si="64"/>
        <v>0,00</v>
      </c>
      <c r="I101" s="73" t="str">
        <f t="shared" si="65"/>
        <v>0,00</v>
      </c>
      <c r="J101" s="73" t="str">
        <f t="shared" si="66"/>
        <v>0,00</v>
      </c>
      <c r="K101" s="73" t="str">
        <f t="shared" si="67"/>
        <v>0,00</v>
      </c>
      <c r="L101" s="75" t="s">
        <v>4</v>
      </c>
      <c r="M101"/>
      <c r="N101" s="24"/>
      <c r="O101" s="55"/>
      <c r="P101" s="14" t="str">
        <f t="shared" si="68"/>
        <v>0,00</v>
      </c>
      <c r="Q101" s="42"/>
      <c r="R101" s="16"/>
      <c r="S101" s="16"/>
      <c r="T101" s="16"/>
      <c r="U101" s="16"/>
      <c r="V101" s="16"/>
      <c r="W101" s="16"/>
      <c r="X101" s="16"/>
      <c r="Y101" s="16"/>
      <c r="Z101" s="16"/>
      <c r="AA101" s="16"/>
      <c r="AB101" s="16"/>
      <c r="AC101" s="16"/>
      <c r="AD101" s="16"/>
      <c r="AE101" s="37"/>
      <c r="AF101" s="37"/>
      <c r="AG101" s="37"/>
      <c r="AJ101" s="16"/>
      <c r="AK101" s="16"/>
      <c r="AL101" s="16"/>
      <c r="AM101" s="16"/>
      <c r="AN101" s="16"/>
      <c r="AO101" s="16"/>
      <c r="AP101" s="16"/>
      <c r="AQ101" s="16"/>
      <c r="AR101" s="16"/>
      <c r="AS101" s="16"/>
      <c r="AT101" s="16"/>
      <c r="AU101" s="16"/>
      <c r="AV101" s="16"/>
      <c r="AW101" s="16"/>
      <c r="AX101" s="16"/>
      <c r="AY101" s="16"/>
      <c r="AZ101" s="16"/>
      <c r="BA101" s="16"/>
      <c r="BB101" s="16"/>
      <c r="BC101" s="16"/>
      <c r="BD101" s="16"/>
      <c r="BE101" s="16"/>
      <c r="BF101" s="16"/>
      <c r="BG101" s="16"/>
    </row>
    <row r="102" spans="2:59" s="17" customFormat="1" ht="50" customHeight="1">
      <c r="B102" s="73" t="str">
        <f t="shared" si="58"/>
        <v>0,00</v>
      </c>
      <c r="C102" s="73" t="str">
        <f t="shared" si="59"/>
        <v>0,00</v>
      </c>
      <c r="D102" s="73" t="str">
        <f t="shared" si="60"/>
        <v>0,00</v>
      </c>
      <c r="E102" s="73" t="str">
        <f t="shared" si="61"/>
        <v>0,00</v>
      </c>
      <c r="F102" s="73" t="str">
        <f t="shared" si="62"/>
        <v>0,00</v>
      </c>
      <c r="G102" s="73" t="str">
        <f t="shared" si="63"/>
        <v>0,00</v>
      </c>
      <c r="H102" s="73" t="str">
        <f t="shared" si="64"/>
        <v>0,00</v>
      </c>
      <c r="I102" s="73" t="str">
        <f t="shared" si="65"/>
        <v>0,00</v>
      </c>
      <c r="J102" s="73" t="str">
        <f t="shared" si="66"/>
        <v>0,00</v>
      </c>
      <c r="K102" s="73" t="str">
        <f t="shared" si="67"/>
        <v>0,00</v>
      </c>
      <c r="L102" s="75" t="s">
        <v>4</v>
      </c>
      <c r="M102"/>
      <c r="N102" s="24"/>
      <c r="O102" s="55"/>
      <c r="P102" s="14" t="str">
        <f t="shared" si="68"/>
        <v>0,00</v>
      </c>
      <c r="Q102" s="42"/>
      <c r="R102" s="16"/>
      <c r="S102" s="16"/>
      <c r="T102" s="16"/>
      <c r="U102" s="16"/>
      <c r="V102" s="16"/>
      <c r="W102" s="16"/>
      <c r="X102" s="16"/>
      <c r="Y102" s="16"/>
      <c r="Z102" s="16"/>
      <c r="AA102" s="16"/>
      <c r="AB102" s="16"/>
      <c r="AC102" s="16"/>
      <c r="AD102" s="16"/>
      <c r="AE102" s="37"/>
      <c r="AF102" s="37"/>
      <c r="AG102" s="37"/>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2:59" s="17" customFormat="1" ht="50" customHeight="1">
      <c r="B103" s="73" t="str">
        <f t="shared" si="58"/>
        <v>0,00</v>
      </c>
      <c r="C103" s="73" t="str">
        <f t="shared" si="59"/>
        <v>0,00</v>
      </c>
      <c r="D103" s="73" t="str">
        <f t="shared" si="60"/>
        <v>0,00</v>
      </c>
      <c r="E103" s="73" t="str">
        <f t="shared" si="61"/>
        <v>0,00</v>
      </c>
      <c r="F103" s="73" t="str">
        <f t="shared" si="62"/>
        <v>0,00</v>
      </c>
      <c r="G103" s="73" t="str">
        <f t="shared" si="63"/>
        <v>0,00</v>
      </c>
      <c r="H103" s="73" t="str">
        <f t="shared" si="64"/>
        <v>0,00</v>
      </c>
      <c r="I103" s="73" t="str">
        <f t="shared" si="65"/>
        <v>0,00</v>
      </c>
      <c r="J103" s="73" t="str">
        <f t="shared" si="66"/>
        <v>0,00</v>
      </c>
      <c r="K103" s="73" t="str">
        <f t="shared" si="67"/>
        <v>0,00</v>
      </c>
      <c r="L103" s="75" t="s">
        <v>4</v>
      </c>
      <c r="M103"/>
      <c r="N103" s="24"/>
      <c r="O103" s="55"/>
      <c r="P103" s="14" t="str">
        <f t="shared" si="68"/>
        <v>0,00</v>
      </c>
      <c r="Q103" s="42"/>
      <c r="R103" s="16"/>
      <c r="S103" s="16"/>
      <c r="T103" s="16"/>
      <c r="U103" s="16"/>
      <c r="V103" s="16"/>
      <c r="W103" s="16"/>
      <c r="X103" s="16"/>
      <c r="Y103" s="16"/>
      <c r="Z103" s="16"/>
      <c r="AA103" s="16"/>
      <c r="AB103" s="16"/>
      <c r="AC103" s="16"/>
      <c r="AD103" s="16"/>
      <c r="AE103" s="37"/>
      <c r="AF103" s="37"/>
      <c r="AG103" s="37"/>
      <c r="AJ103" s="16"/>
      <c r="AK103" s="16"/>
      <c r="AL103" s="16"/>
      <c r="AM103" s="16"/>
      <c r="AN103" s="16"/>
      <c r="AO103" s="16"/>
      <c r="AP103" s="16"/>
      <c r="AQ103" s="16"/>
      <c r="AR103" s="16"/>
      <c r="AS103" s="16"/>
      <c r="AT103" s="16"/>
      <c r="AU103" s="16"/>
      <c r="AV103" s="16"/>
      <c r="AW103" s="16"/>
      <c r="AX103" s="16"/>
      <c r="AY103" s="16"/>
      <c r="AZ103" s="16"/>
      <c r="BA103" s="16"/>
      <c r="BB103" s="16"/>
      <c r="BC103" s="16"/>
      <c r="BD103" s="16"/>
      <c r="BE103" s="16"/>
      <c r="BF103" s="16"/>
      <c r="BG103" s="16"/>
    </row>
    <row r="104" spans="2:59" s="17" customFormat="1" ht="50" customHeight="1">
      <c r="B104" s="73" t="str">
        <f t="shared" si="58"/>
        <v>0,00</v>
      </c>
      <c r="C104" s="73" t="str">
        <f t="shared" si="59"/>
        <v>0,00</v>
      </c>
      <c r="D104" s="73" t="str">
        <f t="shared" si="60"/>
        <v>0,00</v>
      </c>
      <c r="E104" s="73" t="str">
        <f t="shared" si="61"/>
        <v>0,00</v>
      </c>
      <c r="F104" s="73" t="str">
        <f t="shared" si="62"/>
        <v>0,00</v>
      </c>
      <c r="G104" s="73" t="str">
        <f t="shared" si="63"/>
        <v>0,00</v>
      </c>
      <c r="H104" s="73" t="str">
        <f t="shared" si="64"/>
        <v>0,00</v>
      </c>
      <c r="I104" s="73" t="str">
        <f t="shared" si="65"/>
        <v>0,00</v>
      </c>
      <c r="J104" s="73" t="str">
        <f t="shared" si="66"/>
        <v>0,00</v>
      </c>
      <c r="K104" s="73" t="str">
        <f t="shared" si="67"/>
        <v>0,00</v>
      </c>
      <c r="L104" s="75" t="s">
        <v>4</v>
      </c>
      <c r="M104"/>
      <c r="N104" s="24"/>
      <c r="O104" s="55"/>
      <c r="P104" s="14" t="str">
        <f t="shared" si="68"/>
        <v>0,00</v>
      </c>
      <c r="Q104" s="42"/>
      <c r="R104" s="16"/>
      <c r="S104" s="16"/>
      <c r="T104" s="16"/>
      <c r="U104" s="16"/>
      <c r="V104" s="16"/>
      <c r="W104" s="16"/>
      <c r="X104" s="16"/>
      <c r="Y104" s="16"/>
      <c r="Z104" s="16"/>
      <c r="AA104" s="16"/>
      <c r="AB104" s="16"/>
      <c r="AC104" s="16"/>
      <c r="AD104" s="16"/>
      <c r="AE104" s="37"/>
      <c r="AF104" s="37"/>
      <c r="AG104" s="37"/>
      <c r="AJ104" s="16"/>
      <c r="AK104" s="16"/>
      <c r="AL104" s="16"/>
      <c r="AM104" s="16"/>
      <c r="AN104" s="16"/>
      <c r="AO104" s="16"/>
      <c r="AP104" s="16"/>
      <c r="AQ104" s="16"/>
      <c r="AR104" s="16"/>
      <c r="AS104" s="16"/>
      <c r="AT104" s="16"/>
      <c r="AU104" s="16"/>
      <c r="AV104" s="16"/>
      <c r="AW104" s="16"/>
      <c r="AX104" s="16"/>
      <c r="AY104" s="16"/>
      <c r="AZ104" s="16"/>
      <c r="BA104" s="16"/>
      <c r="BB104" s="16"/>
      <c r="BC104" s="16"/>
      <c r="BD104" s="16"/>
      <c r="BE104" s="16"/>
      <c r="BF104" s="16"/>
      <c r="BG104" s="16"/>
    </row>
    <row r="105" spans="2:59" s="17" customFormat="1" ht="50" customHeight="1">
      <c r="B105" s="73" t="str">
        <f t="shared" si="58"/>
        <v>0,00</v>
      </c>
      <c r="C105" s="73" t="str">
        <f t="shared" si="59"/>
        <v>0,00</v>
      </c>
      <c r="D105" s="73" t="str">
        <f t="shared" si="60"/>
        <v>0,00</v>
      </c>
      <c r="E105" s="73" t="str">
        <f t="shared" si="61"/>
        <v>0,00</v>
      </c>
      <c r="F105" s="73" t="str">
        <f t="shared" si="62"/>
        <v>0,00</v>
      </c>
      <c r="G105" s="73" t="str">
        <f t="shared" si="63"/>
        <v>0,00</v>
      </c>
      <c r="H105" s="73" t="str">
        <f t="shared" si="64"/>
        <v>0,00</v>
      </c>
      <c r="I105" s="73" t="str">
        <f t="shared" si="65"/>
        <v>0,00</v>
      </c>
      <c r="J105" s="73" t="str">
        <f t="shared" si="66"/>
        <v>0,00</v>
      </c>
      <c r="K105" s="73" t="str">
        <f t="shared" si="67"/>
        <v>0,00</v>
      </c>
      <c r="L105" s="75" t="s">
        <v>4</v>
      </c>
      <c r="M105"/>
      <c r="N105" s="24"/>
      <c r="O105" s="55"/>
      <c r="P105" s="14" t="str">
        <f t="shared" ref="P105:P106" si="69">IF(AND(N105&gt;=0,N105&lt;=35),"0,00",IF(AND(N105&gt;=36,N105&lt;=71),"0,40",IF(AND(N105&gt;=72,N105&lt;=107),"0,80",IF(AND(N105&gt;=108,N105&lt;=143),"1,20",IF(AND(N105&gt;=144,N105&lt;=179),"1,60",IF(N105&gt;=180,"2,00","VALORE NON VALIDO"))))))</f>
        <v>0,00</v>
      </c>
      <c r="Q105" s="42"/>
      <c r="R105" s="16"/>
      <c r="S105" s="16"/>
      <c r="T105" s="16"/>
      <c r="U105" s="16"/>
      <c r="V105" s="16"/>
      <c r="W105" s="16"/>
      <c r="X105" s="16"/>
      <c r="Y105" s="16"/>
      <c r="Z105" s="16"/>
      <c r="AA105" s="16"/>
      <c r="AB105" s="16"/>
      <c r="AC105" s="16"/>
      <c r="AD105" s="16"/>
      <c r="AE105" s="37"/>
      <c r="AF105" s="37"/>
      <c r="AG105" s="37"/>
      <c r="AJ105" s="16"/>
      <c r="AK105" s="16"/>
      <c r="AL105" s="16"/>
      <c r="AM105" s="16"/>
      <c r="AN105" s="16"/>
      <c r="AO105" s="16"/>
      <c r="AP105" s="16"/>
      <c r="AQ105" s="16"/>
      <c r="AR105" s="16"/>
      <c r="AS105" s="16"/>
      <c r="AT105" s="16"/>
      <c r="AU105" s="16"/>
      <c r="AV105" s="16"/>
      <c r="AW105" s="16"/>
      <c r="AX105" s="16"/>
      <c r="AY105" s="16"/>
      <c r="AZ105" s="16"/>
      <c r="BA105" s="16"/>
      <c r="BB105" s="16"/>
      <c r="BC105" s="16"/>
      <c r="BD105" s="16"/>
      <c r="BE105" s="16"/>
      <c r="BF105" s="16"/>
      <c r="BG105" s="16"/>
    </row>
    <row r="106" spans="2:59" s="17" customFormat="1" ht="50" customHeight="1">
      <c r="B106" s="73" t="str">
        <f t="shared" si="58"/>
        <v>0,00</v>
      </c>
      <c r="C106" s="73" t="str">
        <f t="shared" si="59"/>
        <v>0,00</v>
      </c>
      <c r="D106" s="73" t="str">
        <f t="shared" si="60"/>
        <v>0,00</v>
      </c>
      <c r="E106" s="73" t="str">
        <f t="shared" si="61"/>
        <v>0,00</v>
      </c>
      <c r="F106" s="73" t="str">
        <f t="shared" si="62"/>
        <v>0,00</v>
      </c>
      <c r="G106" s="73" t="str">
        <f t="shared" si="63"/>
        <v>0,00</v>
      </c>
      <c r="H106" s="73" t="str">
        <f t="shared" si="64"/>
        <v>0,00</v>
      </c>
      <c r="I106" s="73" t="str">
        <f t="shared" si="65"/>
        <v>0,00</v>
      </c>
      <c r="J106" s="73" t="str">
        <f t="shared" si="66"/>
        <v>0,00</v>
      </c>
      <c r="K106" s="73" t="str">
        <f t="shared" si="67"/>
        <v>0,00</v>
      </c>
      <c r="L106" s="75" t="s">
        <v>4</v>
      </c>
      <c r="M106"/>
      <c r="N106" s="24"/>
      <c r="O106" s="55"/>
      <c r="P106" s="14" t="str">
        <f t="shared" si="69"/>
        <v>0,00</v>
      </c>
      <c r="Q106" s="42"/>
      <c r="R106" s="16"/>
      <c r="S106" s="16"/>
      <c r="T106" s="16"/>
      <c r="U106" s="16"/>
      <c r="V106" s="16"/>
      <c r="W106" s="16"/>
      <c r="X106" s="16"/>
      <c r="Y106" s="16"/>
      <c r="Z106" s="16"/>
      <c r="AA106" s="16"/>
      <c r="AB106" s="16"/>
      <c r="AC106" s="16"/>
      <c r="AD106" s="16"/>
      <c r="AE106" s="37"/>
      <c r="AF106" s="37"/>
      <c r="AG106" s="37"/>
      <c r="AJ106" s="16"/>
      <c r="AK106" s="16"/>
      <c r="AL106" s="16"/>
      <c r="AM106" s="16"/>
      <c r="AN106" s="16"/>
      <c r="AO106" s="16"/>
      <c r="AP106" s="16"/>
      <c r="AQ106" s="16"/>
      <c r="AR106" s="16"/>
      <c r="AS106" s="16"/>
      <c r="AT106" s="16"/>
      <c r="AU106" s="16"/>
      <c r="AV106" s="16"/>
      <c r="AW106" s="16"/>
      <c r="AX106" s="16"/>
      <c r="AY106" s="16"/>
      <c r="AZ106" s="16"/>
      <c r="BA106" s="16"/>
      <c r="BB106" s="16"/>
      <c r="BC106" s="16"/>
      <c r="BD106" s="16"/>
      <c r="BE106" s="16"/>
      <c r="BF106" s="16"/>
      <c r="BG106" s="16"/>
    </row>
    <row r="107" spans="2:59" s="17" customFormat="1" ht="50" customHeight="1">
      <c r="B107" s="73" t="str">
        <f t="shared" ref="B107" si="70">IF(L107="A.A. 16/17",P107,"0,00")</f>
        <v>0,00</v>
      </c>
      <c r="C107" s="73" t="str">
        <f t="shared" ref="C107:C108" si="71">IF(L107="A.A. 17/18",P107,"0,00")</f>
        <v>0,00</v>
      </c>
      <c r="D107" s="73" t="str">
        <f t="shared" ref="D107:D108" si="72">IF(L107="A.A. 18/19",P107,"0,00")</f>
        <v>0,00</v>
      </c>
      <c r="E107" s="73" t="str">
        <f t="shared" ref="E107:E108" si="73">IF(L107="A.A. 19/20",P107,"0,00")</f>
        <v>0,00</v>
      </c>
      <c r="F107" s="73" t="str">
        <f t="shared" ref="F107:F108" si="74">IF(L107="A.A. 20/21",P107,"0,00")</f>
        <v>0,00</v>
      </c>
      <c r="G107" s="73" t="str">
        <f t="shared" ref="G107:G108" si="75">IF(L107="A.A. 21/22",P107,"0,00")</f>
        <v>0,00</v>
      </c>
      <c r="H107" s="73" t="str">
        <f t="shared" ref="H107:H108" si="76">IF(L107="A.A. 22/23",P107,"0,00")</f>
        <v>0,00</v>
      </c>
      <c r="I107" s="73" t="str">
        <f t="shared" ref="I107:I108" si="77">IF(L107="A.A. 23/24",P107,"0,00")</f>
        <v>0,00</v>
      </c>
      <c r="J107" s="73" t="str">
        <f t="shared" ref="J107:J108" si="78">IF(L107="A.A. 24/25",P107,"0,00")</f>
        <v>0,00</v>
      </c>
      <c r="K107" s="73" t="str">
        <f t="shared" ref="K107:K108" si="79">IF(L107="A.A. 25/26",P107,"0,00")</f>
        <v>0,00</v>
      </c>
      <c r="L107" s="75" t="s">
        <v>4</v>
      </c>
      <c r="M107"/>
      <c r="N107" s="24"/>
      <c r="O107" s="55"/>
      <c r="P107" s="14" t="str">
        <f t="shared" ref="P107:P108" si="80">IF(AND(N107&gt;=0,N107&lt;=35),"0,00",IF(AND(N107&gt;=36,N107&lt;=71),"0,40",IF(AND(N107&gt;=72,N107&lt;=107),"0,80",IF(AND(N107&gt;=108,N107&lt;=143),"1,20",IF(AND(N107&gt;=144,N107&lt;=179),"1,60",IF(N107&gt;=180,"2,00","VALORE NON VALIDO"))))))</f>
        <v>0,00</v>
      </c>
      <c r="Q107" s="42"/>
      <c r="R107" s="16"/>
      <c r="S107" s="16"/>
      <c r="T107" s="16"/>
      <c r="U107" s="16"/>
      <c r="V107" s="16"/>
      <c r="W107" s="16"/>
      <c r="X107" s="16"/>
      <c r="Y107" s="16"/>
      <c r="Z107" s="16"/>
      <c r="AA107" s="16"/>
      <c r="AB107" s="16"/>
      <c r="AC107" s="16"/>
      <c r="AD107" s="16"/>
      <c r="AE107" s="37"/>
      <c r="AF107" s="37"/>
      <c r="AG107" s="37"/>
      <c r="AJ107" s="16"/>
      <c r="AK107" s="16"/>
      <c r="AL107" s="16"/>
      <c r="AM107" s="16"/>
      <c r="AN107" s="16"/>
      <c r="AO107" s="16"/>
      <c r="AP107" s="16"/>
      <c r="AQ107" s="16"/>
      <c r="AR107" s="16"/>
      <c r="AS107" s="16"/>
      <c r="AT107" s="16"/>
      <c r="AU107" s="16"/>
      <c r="AV107" s="16"/>
      <c r="AW107" s="16"/>
      <c r="AX107" s="16"/>
      <c r="AY107" s="16"/>
      <c r="AZ107" s="16"/>
      <c r="BA107" s="16"/>
      <c r="BB107" s="16"/>
      <c r="BC107" s="16"/>
      <c r="BD107" s="16"/>
      <c r="BE107" s="16"/>
      <c r="BF107" s="16"/>
      <c r="BG107" s="16"/>
    </row>
    <row r="108" spans="2:59" s="17" customFormat="1" ht="50" customHeight="1">
      <c r="B108" s="73" t="str">
        <f>IF(L108="A.A. 16/17",P108,"0,00")</f>
        <v>0,00</v>
      </c>
      <c r="C108" s="73" t="str">
        <f t="shared" si="71"/>
        <v>0,00</v>
      </c>
      <c r="D108" s="73" t="str">
        <f t="shared" si="72"/>
        <v>0,00</v>
      </c>
      <c r="E108" s="73" t="str">
        <f t="shared" si="73"/>
        <v>0,00</v>
      </c>
      <c r="F108" s="73" t="str">
        <f t="shared" si="74"/>
        <v>0,00</v>
      </c>
      <c r="G108" s="73" t="str">
        <f t="shared" si="75"/>
        <v>0,00</v>
      </c>
      <c r="H108" s="73" t="str">
        <f t="shared" si="76"/>
        <v>0,00</v>
      </c>
      <c r="I108" s="73" t="str">
        <f t="shared" si="77"/>
        <v>0,00</v>
      </c>
      <c r="J108" s="73" t="str">
        <f t="shared" si="78"/>
        <v>0,00</v>
      </c>
      <c r="K108" s="73" t="str">
        <f t="shared" si="79"/>
        <v>0,00</v>
      </c>
      <c r="L108" s="75" t="s">
        <v>4</v>
      </c>
      <c r="M108"/>
      <c r="N108" s="24"/>
      <c r="O108" s="55"/>
      <c r="P108" s="14" t="str">
        <f t="shared" si="80"/>
        <v>0,00</v>
      </c>
      <c r="Q108" s="42"/>
      <c r="R108" s="16"/>
      <c r="S108" s="16"/>
      <c r="T108" s="16"/>
      <c r="U108" s="16"/>
      <c r="V108" s="16"/>
      <c r="W108" s="16"/>
      <c r="X108" s="16"/>
      <c r="Y108" s="16"/>
      <c r="Z108" s="16"/>
      <c r="AA108" s="16"/>
      <c r="AB108" s="16"/>
      <c r="AC108" s="16"/>
      <c r="AD108" s="16"/>
      <c r="AE108" s="37"/>
      <c r="AF108" s="37"/>
      <c r="AG108" s="37"/>
      <c r="AJ108" s="16"/>
      <c r="AK108" s="16"/>
      <c r="AL108" s="16"/>
      <c r="AM108" s="16"/>
      <c r="AN108" s="16"/>
      <c r="AO108" s="16"/>
      <c r="AP108" s="16"/>
      <c r="AQ108" s="16"/>
      <c r="AR108" s="16"/>
      <c r="AS108" s="16"/>
      <c r="AT108" s="16"/>
      <c r="AU108" s="16"/>
      <c r="AV108" s="16"/>
      <c r="AW108" s="16"/>
      <c r="AX108" s="16"/>
      <c r="AY108" s="16"/>
      <c r="AZ108" s="16"/>
      <c r="BA108" s="16"/>
      <c r="BB108" s="16"/>
      <c r="BC108" s="16"/>
      <c r="BD108" s="16"/>
      <c r="BE108" s="16"/>
      <c r="BF108" s="16"/>
      <c r="BG108" s="16"/>
    </row>
    <row r="109" spans="2:59">
      <c r="B109" s="6">
        <f t="shared" ref="B109:K109" si="81">B99+B100+B101+B102+B103+B104+B105+B106+B107+B108</f>
        <v>0</v>
      </c>
      <c r="C109" s="6">
        <f t="shared" si="81"/>
        <v>0</v>
      </c>
      <c r="D109" s="6">
        <f t="shared" si="81"/>
        <v>0</v>
      </c>
      <c r="E109" s="6">
        <f t="shared" si="81"/>
        <v>0</v>
      </c>
      <c r="F109" s="6">
        <f t="shared" si="81"/>
        <v>0</v>
      </c>
      <c r="G109" s="6">
        <f t="shared" si="81"/>
        <v>0</v>
      </c>
      <c r="H109" s="6">
        <f t="shared" si="81"/>
        <v>0</v>
      </c>
      <c r="I109" s="6">
        <f t="shared" si="81"/>
        <v>0</v>
      </c>
      <c r="J109" s="6">
        <f t="shared" si="81"/>
        <v>0</v>
      </c>
      <c r="K109" s="6">
        <f t="shared" si="81"/>
        <v>0</v>
      </c>
      <c r="L109"/>
      <c r="M109"/>
      <c r="N109"/>
      <c r="O109"/>
      <c r="P109"/>
      <c r="Q109"/>
      <c r="AA109"/>
      <c r="AB109"/>
      <c r="AC109"/>
      <c r="AD109"/>
    </row>
    <row r="110" spans="2:59" ht="47" customHeight="1">
      <c r="B110"/>
      <c r="C110"/>
      <c r="D110"/>
      <c r="E110"/>
      <c r="F110"/>
      <c r="G110"/>
      <c r="H110"/>
      <c r="I110"/>
      <c r="J110"/>
      <c r="K110"/>
      <c r="L110"/>
      <c r="M110"/>
      <c r="N110" s="105" t="s">
        <v>42</v>
      </c>
      <c r="O110" s="106"/>
      <c r="P110" s="109" t="s">
        <v>7</v>
      </c>
      <c r="Q110" s="39" t="s">
        <v>57</v>
      </c>
      <c r="AA110"/>
      <c r="AB110"/>
      <c r="AC110"/>
      <c r="AD110"/>
    </row>
    <row r="111" spans="2:59" ht="110.25">
      <c r="B111"/>
      <c r="C111"/>
      <c r="D111"/>
      <c r="E111"/>
      <c r="F111"/>
      <c r="G111"/>
      <c r="H111"/>
      <c r="I111"/>
      <c r="J111"/>
      <c r="K111" s="60"/>
      <c r="L111" s="34" t="s">
        <v>56</v>
      </c>
      <c r="M111" s="34"/>
      <c r="N111" s="30" t="s">
        <v>119</v>
      </c>
      <c r="O111" s="88" t="s">
        <v>132</v>
      </c>
      <c r="P111" s="110"/>
      <c r="Q111" s="35" t="s">
        <v>46</v>
      </c>
      <c r="AA111"/>
      <c r="AB111"/>
      <c r="AC111"/>
      <c r="AD111"/>
    </row>
    <row r="112" spans="2:59" s="17" customFormat="1" ht="50" customHeight="1">
      <c r="B112" s="73" t="str">
        <f t="shared" ref="B112:B119" si="82">IF(L112="A.A. 16/17",P112,"0,00")</f>
        <v>0,00</v>
      </c>
      <c r="C112" s="73" t="str">
        <f t="shared" ref="C112:C119" si="83">IF(L112="A.A. 17/18",P112,"0,00")</f>
        <v>0,00</v>
      </c>
      <c r="D112" s="73" t="str">
        <f t="shared" ref="D112:D119" si="84">IF(L112="A.A. 18/19",P112,"0,00")</f>
        <v>0,00</v>
      </c>
      <c r="E112" s="73" t="str">
        <f t="shared" ref="E112:E119" si="85">IF(L112="A.A. 19/20",P112,"0,00")</f>
        <v>0,00</v>
      </c>
      <c r="F112" s="73" t="str">
        <f t="shared" ref="F112:F119" si="86">IF(L112="A.A. 20/21",P112,"0,00")</f>
        <v>0,00</v>
      </c>
      <c r="G112" s="73" t="str">
        <f t="shared" ref="G112:G119" si="87">IF(L112="A.A. 21/22",P112,"0,00")</f>
        <v>0,00</v>
      </c>
      <c r="H112" s="73" t="str">
        <f t="shared" ref="H112:H119" si="88">IF(L112="A.A. 22/23",P112,"0,00")</f>
        <v>0,00</v>
      </c>
      <c r="I112" s="73" t="str">
        <f t="shared" ref="I112:I119" si="89">IF(L112="A.A. 23/24",P112,"0,00")</f>
        <v>0,00</v>
      </c>
      <c r="J112" s="73" t="str">
        <f t="shared" ref="J112:J119" si="90">IF(L112="A.A. 24/25",P112,"0,00")</f>
        <v>0,00</v>
      </c>
      <c r="K112" s="73" t="str">
        <f t="shared" ref="K112:K119" si="91">IF(L112="A.A. 25/26",P112,"0,00")</f>
        <v>0,00</v>
      </c>
      <c r="L112" s="75" t="s">
        <v>4</v>
      </c>
      <c r="M112"/>
      <c r="N112" s="24"/>
      <c r="O112" s="55"/>
      <c r="P112" s="14" t="str">
        <f t="shared" ref="P112:P117" si="92">IF(AND(N112&gt;=0,N112&lt;=24),"0,00",IF(AND(N112&gt;=25,N112&lt;=49),"0,40",IF(AND(N112&gt;=50,N112&lt;=74),"0,80",IF(AND(N112&gt;=75,N112&lt;=99),"1,20",IF(AND(N112&gt;=100,N112&lt;=124),"1,60",IF(N112&gt;=125,"2,00","VALORE NON VALIDO"))))))</f>
        <v>0,00</v>
      </c>
      <c r="Q112" s="42"/>
      <c r="R112" s="16"/>
      <c r="S112" s="16"/>
      <c r="T112" s="16"/>
      <c r="U112" s="16"/>
      <c r="V112" s="16"/>
      <c r="W112" s="16"/>
      <c r="X112" s="16"/>
      <c r="Y112" s="16"/>
      <c r="Z112" s="16"/>
      <c r="AA112" s="16"/>
      <c r="AB112" s="16"/>
      <c r="AC112" s="16"/>
      <c r="AD112" s="16"/>
      <c r="AE112" s="37"/>
      <c r="AF112" s="37"/>
      <c r="AG112" s="37"/>
      <c r="AJ112" s="16"/>
      <c r="AK112" s="16"/>
      <c r="AL112" s="16"/>
      <c r="AM112" s="16"/>
      <c r="AN112" s="16"/>
      <c r="AO112" s="16"/>
      <c r="AP112" s="16"/>
      <c r="AQ112" s="16"/>
      <c r="AR112" s="16"/>
      <c r="AS112" s="16"/>
      <c r="AT112" s="16"/>
      <c r="AU112" s="16"/>
      <c r="AV112" s="16"/>
      <c r="AW112" s="16"/>
      <c r="AX112" s="16"/>
      <c r="AY112" s="16"/>
      <c r="AZ112" s="16"/>
      <c r="BA112" s="16"/>
      <c r="BB112" s="16"/>
      <c r="BC112" s="16"/>
      <c r="BD112" s="16"/>
      <c r="BE112" s="16"/>
      <c r="BF112" s="16"/>
      <c r="BG112" s="16"/>
    </row>
    <row r="113" spans="2:59" s="17" customFormat="1" ht="50" customHeight="1">
      <c r="B113" s="73" t="str">
        <f t="shared" si="82"/>
        <v>0,00</v>
      </c>
      <c r="C113" s="73" t="str">
        <f t="shared" si="83"/>
        <v>0,00</v>
      </c>
      <c r="D113" s="73" t="str">
        <f t="shared" si="84"/>
        <v>0,00</v>
      </c>
      <c r="E113" s="73" t="str">
        <f t="shared" si="85"/>
        <v>0,00</v>
      </c>
      <c r="F113" s="73" t="str">
        <f t="shared" si="86"/>
        <v>0,00</v>
      </c>
      <c r="G113" s="73" t="str">
        <f t="shared" si="87"/>
        <v>0,00</v>
      </c>
      <c r="H113" s="73" t="str">
        <f t="shared" si="88"/>
        <v>0,00</v>
      </c>
      <c r="I113" s="73" t="str">
        <f t="shared" si="89"/>
        <v>0,00</v>
      </c>
      <c r="J113" s="73" t="str">
        <f t="shared" si="90"/>
        <v>0,00</v>
      </c>
      <c r="K113" s="73" t="str">
        <f t="shared" si="91"/>
        <v>0,00</v>
      </c>
      <c r="L113" s="75" t="s">
        <v>4</v>
      </c>
      <c r="M113"/>
      <c r="N113" s="24"/>
      <c r="O113" s="55"/>
      <c r="P113" s="14" t="str">
        <f t="shared" si="92"/>
        <v>0,00</v>
      </c>
      <c r="Q113" s="42"/>
      <c r="R113" s="16"/>
      <c r="S113" s="16"/>
      <c r="T113" s="16"/>
      <c r="U113" s="16"/>
      <c r="V113" s="16"/>
      <c r="W113" s="16"/>
      <c r="X113" s="16"/>
      <c r="Y113" s="16"/>
      <c r="Z113" s="16"/>
      <c r="AA113" s="16"/>
      <c r="AB113" s="16"/>
      <c r="AC113" s="16"/>
      <c r="AD113" s="16"/>
      <c r="AE113" s="37"/>
      <c r="AF113" s="37"/>
      <c r="AG113" s="37"/>
      <c r="AJ113" s="16"/>
      <c r="AK113" s="16"/>
      <c r="AL113" s="16"/>
      <c r="AM113" s="16"/>
      <c r="AN113" s="16"/>
      <c r="AO113" s="16"/>
      <c r="AP113" s="16"/>
      <c r="AQ113" s="16"/>
      <c r="AR113" s="16"/>
      <c r="AS113" s="16"/>
      <c r="AT113" s="16"/>
      <c r="AU113" s="16"/>
      <c r="AV113" s="16"/>
      <c r="AW113" s="16"/>
      <c r="AX113" s="16"/>
      <c r="AY113" s="16"/>
      <c r="AZ113" s="16"/>
      <c r="BA113" s="16"/>
      <c r="BB113" s="16"/>
      <c r="BC113" s="16"/>
      <c r="BD113" s="16"/>
      <c r="BE113" s="16"/>
      <c r="BF113" s="16"/>
      <c r="BG113" s="16"/>
    </row>
    <row r="114" spans="2:59" s="17" customFormat="1" ht="50" customHeight="1">
      <c r="B114" s="73" t="str">
        <f t="shared" si="82"/>
        <v>0,00</v>
      </c>
      <c r="C114" s="73" t="str">
        <f t="shared" si="83"/>
        <v>0,00</v>
      </c>
      <c r="D114" s="73" t="str">
        <f t="shared" si="84"/>
        <v>0,00</v>
      </c>
      <c r="E114" s="73" t="str">
        <f t="shared" si="85"/>
        <v>0,00</v>
      </c>
      <c r="F114" s="73" t="str">
        <f t="shared" si="86"/>
        <v>0,00</v>
      </c>
      <c r="G114" s="73" t="str">
        <f t="shared" si="87"/>
        <v>0,00</v>
      </c>
      <c r="H114" s="73" t="str">
        <f t="shared" si="88"/>
        <v>0,00</v>
      </c>
      <c r="I114" s="73" t="str">
        <f t="shared" si="89"/>
        <v>0,00</v>
      </c>
      <c r="J114" s="73" t="str">
        <f t="shared" si="90"/>
        <v>0,00</v>
      </c>
      <c r="K114" s="73" t="str">
        <f t="shared" si="91"/>
        <v>0,00</v>
      </c>
      <c r="L114" s="75" t="s">
        <v>4</v>
      </c>
      <c r="M114"/>
      <c r="N114" s="24"/>
      <c r="O114" s="55"/>
      <c r="P114" s="14" t="str">
        <f t="shared" si="92"/>
        <v>0,00</v>
      </c>
      <c r="Q114" s="42"/>
      <c r="R114" s="16"/>
      <c r="S114" s="16"/>
      <c r="T114" s="16"/>
      <c r="U114" s="16"/>
      <c r="V114" s="16"/>
      <c r="W114" s="16"/>
      <c r="X114" s="16"/>
      <c r="Y114" s="16"/>
      <c r="Z114" s="16"/>
      <c r="AA114" s="16"/>
      <c r="AB114" s="16"/>
      <c r="AC114" s="16"/>
      <c r="AD114" s="16"/>
      <c r="AE114" s="37"/>
      <c r="AF114" s="37"/>
      <c r="AG114" s="37"/>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2:59" s="17" customFormat="1" ht="50" customHeight="1">
      <c r="B115" s="73" t="str">
        <f t="shared" si="82"/>
        <v>0,00</v>
      </c>
      <c r="C115" s="73" t="str">
        <f t="shared" si="83"/>
        <v>0,00</v>
      </c>
      <c r="D115" s="73" t="str">
        <f t="shared" si="84"/>
        <v>0,00</v>
      </c>
      <c r="E115" s="73" t="str">
        <f t="shared" si="85"/>
        <v>0,00</v>
      </c>
      <c r="F115" s="73" t="str">
        <f t="shared" si="86"/>
        <v>0,00</v>
      </c>
      <c r="G115" s="73" t="str">
        <f t="shared" si="87"/>
        <v>0,00</v>
      </c>
      <c r="H115" s="73" t="str">
        <f t="shared" si="88"/>
        <v>0,00</v>
      </c>
      <c r="I115" s="73" t="str">
        <f t="shared" si="89"/>
        <v>0,00</v>
      </c>
      <c r="J115" s="73" t="str">
        <f t="shared" si="90"/>
        <v>0,00</v>
      </c>
      <c r="K115" s="73" t="str">
        <f t="shared" si="91"/>
        <v>0,00</v>
      </c>
      <c r="L115" s="75" t="s">
        <v>4</v>
      </c>
      <c r="M115"/>
      <c r="N115" s="24"/>
      <c r="O115" s="55"/>
      <c r="P115" s="14" t="str">
        <f t="shared" si="92"/>
        <v>0,00</v>
      </c>
      <c r="Q115" s="42"/>
      <c r="R115" s="16"/>
      <c r="S115" s="16"/>
      <c r="T115" s="16"/>
      <c r="U115" s="16"/>
      <c r="V115" s="16"/>
      <c r="W115" s="16"/>
      <c r="X115" s="16"/>
      <c r="Y115" s="16"/>
      <c r="Z115" s="16"/>
      <c r="AA115" s="16"/>
      <c r="AB115" s="16"/>
      <c r="AC115" s="16"/>
      <c r="AD115" s="16"/>
      <c r="AE115" s="37"/>
      <c r="AF115" s="37"/>
      <c r="AG115" s="37"/>
      <c r="AJ115" s="16"/>
      <c r="AK115" s="16"/>
      <c r="AL115" s="16"/>
      <c r="AM115" s="16"/>
      <c r="AN115" s="16"/>
      <c r="AO115" s="16"/>
      <c r="AP115" s="16"/>
      <c r="AQ115" s="16"/>
      <c r="AR115" s="16"/>
      <c r="AS115" s="16"/>
      <c r="AT115" s="16"/>
      <c r="AU115" s="16"/>
      <c r="AV115" s="16"/>
      <c r="AW115" s="16"/>
      <c r="AX115" s="16"/>
      <c r="AY115" s="16"/>
      <c r="AZ115" s="16"/>
      <c r="BA115" s="16"/>
      <c r="BB115" s="16"/>
      <c r="BC115" s="16"/>
      <c r="BD115" s="16"/>
      <c r="BE115" s="16"/>
      <c r="BF115" s="16"/>
      <c r="BG115" s="16"/>
    </row>
    <row r="116" spans="2:59" s="17" customFormat="1" ht="50" customHeight="1">
      <c r="B116" s="73" t="str">
        <f t="shared" si="82"/>
        <v>0,00</v>
      </c>
      <c r="C116" s="73" t="str">
        <f t="shared" si="83"/>
        <v>0,00</v>
      </c>
      <c r="D116" s="73" t="str">
        <f t="shared" si="84"/>
        <v>0,00</v>
      </c>
      <c r="E116" s="73" t="str">
        <f t="shared" si="85"/>
        <v>0,00</v>
      </c>
      <c r="F116" s="73" t="str">
        <f t="shared" si="86"/>
        <v>0,00</v>
      </c>
      <c r="G116" s="73" t="str">
        <f t="shared" si="87"/>
        <v>0,00</v>
      </c>
      <c r="H116" s="73" t="str">
        <f t="shared" si="88"/>
        <v>0,00</v>
      </c>
      <c r="I116" s="73" t="str">
        <f t="shared" si="89"/>
        <v>0,00</v>
      </c>
      <c r="J116" s="73" t="str">
        <f t="shared" si="90"/>
        <v>0,00</v>
      </c>
      <c r="K116" s="73" t="str">
        <f t="shared" si="91"/>
        <v>0,00</v>
      </c>
      <c r="L116" s="75" t="s">
        <v>4</v>
      </c>
      <c r="M116"/>
      <c r="N116" s="24"/>
      <c r="O116" s="55"/>
      <c r="P116" s="14" t="str">
        <f t="shared" si="92"/>
        <v>0,00</v>
      </c>
      <c r="Q116" s="42"/>
      <c r="R116" s="16"/>
      <c r="S116" s="16"/>
      <c r="T116" s="16"/>
      <c r="U116" s="16"/>
      <c r="V116" s="16"/>
      <c r="W116" s="16"/>
      <c r="X116" s="16"/>
      <c r="Y116" s="16"/>
      <c r="Z116" s="16"/>
      <c r="AA116" s="16"/>
      <c r="AB116" s="16"/>
      <c r="AC116" s="16"/>
      <c r="AD116" s="16"/>
      <c r="AE116" s="37"/>
      <c r="AF116" s="37"/>
      <c r="AG116" s="37"/>
      <c r="AJ116" s="16"/>
      <c r="AK116" s="16"/>
      <c r="AL116" s="16"/>
      <c r="AM116" s="16"/>
      <c r="AN116" s="16"/>
      <c r="AO116" s="16"/>
      <c r="AP116" s="16"/>
      <c r="AQ116" s="16"/>
      <c r="AR116" s="16"/>
      <c r="AS116" s="16"/>
      <c r="AT116" s="16"/>
      <c r="AU116" s="16"/>
      <c r="AV116" s="16"/>
      <c r="AW116" s="16"/>
      <c r="AX116" s="16"/>
      <c r="AY116" s="16"/>
      <c r="AZ116" s="16"/>
      <c r="BA116" s="16"/>
      <c r="BB116" s="16"/>
      <c r="BC116" s="16"/>
      <c r="BD116" s="16"/>
      <c r="BE116" s="16"/>
      <c r="BF116" s="16"/>
      <c r="BG116" s="16"/>
    </row>
    <row r="117" spans="2:59" s="17" customFormat="1" ht="50" customHeight="1">
      <c r="B117" s="73" t="str">
        <f t="shared" si="82"/>
        <v>0,00</v>
      </c>
      <c r="C117" s="73" t="str">
        <f t="shared" si="83"/>
        <v>0,00</v>
      </c>
      <c r="D117" s="73" t="str">
        <f t="shared" si="84"/>
        <v>0,00</v>
      </c>
      <c r="E117" s="73" t="str">
        <f t="shared" si="85"/>
        <v>0,00</v>
      </c>
      <c r="F117" s="73" t="str">
        <f t="shared" si="86"/>
        <v>0,00</v>
      </c>
      <c r="G117" s="73" t="str">
        <f t="shared" si="87"/>
        <v>0,00</v>
      </c>
      <c r="H117" s="73" t="str">
        <f t="shared" si="88"/>
        <v>0,00</v>
      </c>
      <c r="I117" s="73" t="str">
        <f t="shared" si="89"/>
        <v>0,00</v>
      </c>
      <c r="J117" s="73" t="str">
        <f t="shared" si="90"/>
        <v>0,00</v>
      </c>
      <c r="K117" s="73" t="str">
        <f t="shared" si="91"/>
        <v>0,00</v>
      </c>
      <c r="L117" s="75" t="s">
        <v>4</v>
      </c>
      <c r="M117"/>
      <c r="N117" s="24"/>
      <c r="O117" s="55"/>
      <c r="P117" s="14" t="str">
        <f t="shared" si="92"/>
        <v>0,00</v>
      </c>
      <c r="Q117" s="42"/>
      <c r="R117" s="16"/>
      <c r="S117" s="16"/>
      <c r="T117" s="16"/>
      <c r="U117" s="16"/>
      <c r="V117" s="16"/>
      <c r="W117" s="16"/>
      <c r="X117" s="16"/>
      <c r="Y117" s="16"/>
      <c r="Z117" s="16"/>
      <c r="AA117" s="16"/>
      <c r="AB117" s="16"/>
      <c r="AC117" s="16"/>
      <c r="AD117" s="16"/>
      <c r="AE117" s="37"/>
      <c r="AF117" s="37"/>
      <c r="AG117" s="37"/>
      <c r="AJ117" s="16"/>
      <c r="AK117" s="16"/>
      <c r="AL117" s="16"/>
      <c r="AM117" s="16"/>
      <c r="AN117" s="16"/>
      <c r="AO117" s="16"/>
      <c r="AP117" s="16"/>
      <c r="AQ117" s="16"/>
      <c r="AR117" s="16"/>
      <c r="AS117" s="16"/>
      <c r="AT117" s="16"/>
      <c r="AU117" s="16"/>
      <c r="AV117" s="16"/>
      <c r="AW117" s="16"/>
      <c r="AX117" s="16"/>
      <c r="AY117" s="16"/>
      <c r="AZ117" s="16"/>
      <c r="BA117" s="16"/>
      <c r="BB117" s="16"/>
      <c r="BC117" s="16"/>
      <c r="BD117" s="16"/>
      <c r="BE117" s="16"/>
      <c r="BF117" s="16"/>
      <c r="BG117" s="16"/>
    </row>
    <row r="118" spans="2:59" s="17" customFormat="1" ht="50" customHeight="1">
      <c r="B118" s="73" t="str">
        <f t="shared" si="82"/>
        <v>0,00</v>
      </c>
      <c r="C118" s="73" t="str">
        <f t="shared" si="83"/>
        <v>0,00</v>
      </c>
      <c r="D118" s="73" t="str">
        <f t="shared" si="84"/>
        <v>0,00</v>
      </c>
      <c r="E118" s="73" t="str">
        <f t="shared" si="85"/>
        <v>0,00</v>
      </c>
      <c r="F118" s="73" t="str">
        <f t="shared" si="86"/>
        <v>0,00</v>
      </c>
      <c r="G118" s="73" t="str">
        <f t="shared" si="87"/>
        <v>0,00</v>
      </c>
      <c r="H118" s="73" t="str">
        <f t="shared" si="88"/>
        <v>0,00</v>
      </c>
      <c r="I118" s="73" t="str">
        <f t="shared" si="89"/>
        <v>0,00</v>
      </c>
      <c r="J118" s="73" t="str">
        <f t="shared" si="90"/>
        <v>0,00</v>
      </c>
      <c r="K118" s="73" t="str">
        <f t="shared" si="91"/>
        <v>0,00</v>
      </c>
      <c r="L118" s="75" t="s">
        <v>4</v>
      </c>
      <c r="M118"/>
      <c r="N118" s="24"/>
      <c r="O118" s="55"/>
      <c r="P118" s="14" t="str">
        <f t="shared" ref="P118:P119" si="93">IF(AND(N118&gt;=0,N118&lt;=24),"0,00",IF(AND(N118&gt;=25,N118&lt;=49),"0,40",IF(AND(N118&gt;=50,N118&lt;=74),"0,80",IF(AND(N118&gt;=75,N118&lt;=99),"1,20",IF(AND(N118&gt;=100,N118&lt;=124),"1,60",IF(N118&gt;=125,"2,00","VALORE NON VALIDO"))))))</f>
        <v>0,00</v>
      </c>
      <c r="Q118" s="42"/>
      <c r="R118" s="16"/>
      <c r="S118" s="16"/>
      <c r="T118" s="16"/>
      <c r="U118" s="16"/>
      <c r="V118" s="16"/>
      <c r="W118" s="16"/>
      <c r="X118" s="16"/>
      <c r="Y118" s="16"/>
      <c r="Z118" s="16"/>
      <c r="AA118" s="16"/>
      <c r="AB118" s="16"/>
      <c r="AC118" s="16"/>
      <c r="AD118" s="16"/>
      <c r="AE118" s="37"/>
      <c r="AF118" s="37"/>
      <c r="AG118" s="37"/>
      <c r="AJ118" s="16"/>
      <c r="AK118" s="16"/>
      <c r="AL118" s="16"/>
      <c r="AM118" s="16"/>
      <c r="AN118" s="16"/>
      <c r="AO118" s="16"/>
      <c r="AP118" s="16"/>
      <c r="AQ118" s="16"/>
      <c r="AR118" s="16"/>
      <c r="AS118" s="16"/>
      <c r="AT118" s="16"/>
      <c r="AU118" s="16"/>
      <c r="AV118" s="16"/>
      <c r="AW118" s="16"/>
      <c r="AX118" s="16"/>
      <c r="AY118" s="16"/>
      <c r="AZ118" s="16"/>
      <c r="BA118" s="16"/>
      <c r="BB118" s="16"/>
      <c r="BC118" s="16"/>
      <c r="BD118" s="16"/>
      <c r="BE118" s="16"/>
      <c r="BF118" s="16"/>
      <c r="BG118" s="16"/>
    </row>
    <row r="119" spans="2:59" s="17" customFormat="1" ht="50" customHeight="1">
      <c r="B119" s="73" t="str">
        <f t="shared" si="82"/>
        <v>0,00</v>
      </c>
      <c r="C119" s="73" t="str">
        <f t="shared" si="83"/>
        <v>0,00</v>
      </c>
      <c r="D119" s="73" t="str">
        <f t="shared" si="84"/>
        <v>0,00</v>
      </c>
      <c r="E119" s="73" t="str">
        <f t="shared" si="85"/>
        <v>0,00</v>
      </c>
      <c r="F119" s="73" t="str">
        <f t="shared" si="86"/>
        <v>0,00</v>
      </c>
      <c r="G119" s="73" t="str">
        <f t="shared" si="87"/>
        <v>0,00</v>
      </c>
      <c r="H119" s="73" t="str">
        <f t="shared" si="88"/>
        <v>0,00</v>
      </c>
      <c r="I119" s="73" t="str">
        <f t="shared" si="89"/>
        <v>0,00</v>
      </c>
      <c r="J119" s="73" t="str">
        <f t="shared" si="90"/>
        <v>0,00</v>
      </c>
      <c r="K119" s="73" t="str">
        <f t="shared" si="91"/>
        <v>0,00</v>
      </c>
      <c r="L119" s="75" t="s">
        <v>4</v>
      </c>
      <c r="M119"/>
      <c r="N119" s="24"/>
      <c r="O119" s="55"/>
      <c r="P119" s="14" t="str">
        <f t="shared" si="93"/>
        <v>0,00</v>
      </c>
      <c r="Q119" s="42"/>
      <c r="R119" s="16"/>
      <c r="S119" s="16"/>
      <c r="T119" s="16"/>
      <c r="U119" s="16"/>
      <c r="V119" s="16"/>
      <c r="W119" s="16"/>
      <c r="X119" s="16"/>
      <c r="Y119" s="16"/>
      <c r="Z119" s="16"/>
      <c r="AA119" s="16"/>
      <c r="AB119" s="16"/>
      <c r="AC119" s="16"/>
      <c r="AD119" s="16"/>
      <c r="AE119" s="37"/>
      <c r="AF119" s="37"/>
      <c r="AG119" s="37"/>
      <c r="AJ119" s="16"/>
      <c r="AK119" s="16"/>
      <c r="AL119" s="16"/>
      <c r="AM119" s="16"/>
      <c r="AN119" s="16"/>
      <c r="AO119" s="16"/>
      <c r="AP119" s="16"/>
      <c r="AQ119" s="16"/>
      <c r="AR119" s="16"/>
      <c r="AS119" s="16"/>
      <c r="AT119" s="16"/>
      <c r="AU119" s="16"/>
      <c r="AV119" s="16"/>
      <c r="AW119" s="16"/>
      <c r="AX119" s="16"/>
      <c r="AY119" s="16"/>
      <c r="AZ119" s="16"/>
      <c r="BA119" s="16"/>
      <c r="BB119" s="16"/>
      <c r="BC119" s="16"/>
      <c r="BD119" s="16"/>
      <c r="BE119" s="16"/>
      <c r="BF119" s="16"/>
      <c r="BG119" s="16"/>
    </row>
    <row r="120" spans="2:59" s="17" customFormat="1" ht="50" customHeight="1">
      <c r="B120" s="73" t="str">
        <f t="shared" ref="B120:B121" si="94">IF(L120="A.A. 16/17",P120,"0,00")</f>
        <v>0,00</v>
      </c>
      <c r="C120" s="73" t="str">
        <f t="shared" ref="C120:C121" si="95">IF(L120="A.A. 17/18",P120,"0,00")</f>
        <v>0,00</v>
      </c>
      <c r="D120" s="73" t="str">
        <f t="shared" ref="D120:D121" si="96">IF(L120="A.A. 18/19",P120,"0,00")</f>
        <v>0,00</v>
      </c>
      <c r="E120" s="73" t="str">
        <f t="shared" ref="E120:E121" si="97">IF(L120="A.A. 19/20",P120,"0,00")</f>
        <v>0,00</v>
      </c>
      <c r="F120" s="73" t="str">
        <f t="shared" ref="F120:F121" si="98">IF(L120="A.A. 20/21",P120,"0,00")</f>
        <v>0,00</v>
      </c>
      <c r="G120" s="73" t="str">
        <f t="shared" ref="G120:G121" si="99">IF(L120="A.A. 21/22",P120,"0,00")</f>
        <v>0,00</v>
      </c>
      <c r="H120" s="73" t="str">
        <f t="shared" ref="H120:H121" si="100">IF(L120="A.A. 22/23",P120,"0,00")</f>
        <v>0,00</v>
      </c>
      <c r="I120" s="73" t="str">
        <f t="shared" ref="I120:I121" si="101">IF(L120="A.A. 23/24",P120,"0,00")</f>
        <v>0,00</v>
      </c>
      <c r="J120" s="73" t="str">
        <f t="shared" ref="J120:J121" si="102">IF(L120="A.A. 24/25",P120,"0,00")</f>
        <v>0,00</v>
      </c>
      <c r="K120" s="73" t="str">
        <f t="shared" ref="K120:K121" si="103">IF(L120="A.A. 25/26",P120,"0,00")</f>
        <v>0,00</v>
      </c>
      <c r="L120" s="75" t="s">
        <v>4</v>
      </c>
      <c r="M120"/>
      <c r="N120" s="24"/>
      <c r="O120" s="55"/>
      <c r="P120" s="14" t="str">
        <f t="shared" ref="P120:P121" si="104">IF(AND(N120&gt;=0,N120&lt;=24),"0,00",IF(AND(N120&gt;=25,N120&lt;=49),"0,40",IF(AND(N120&gt;=50,N120&lt;=74),"0,80",IF(AND(N120&gt;=75,N120&lt;=99),"1,20",IF(AND(N120&gt;=100,N120&lt;=124),"1,60",IF(N120&gt;=125,"2,00","VALORE NON VALIDO"))))))</f>
        <v>0,00</v>
      </c>
      <c r="Q120" s="42"/>
      <c r="R120" s="16"/>
      <c r="S120" s="16"/>
      <c r="T120" s="16"/>
      <c r="U120" s="16"/>
      <c r="V120" s="16"/>
      <c r="W120" s="16"/>
      <c r="X120" s="16"/>
      <c r="Y120" s="16"/>
      <c r="Z120" s="16"/>
      <c r="AA120" s="16"/>
      <c r="AB120" s="16"/>
      <c r="AC120" s="16"/>
      <c r="AD120" s="16"/>
      <c r="AE120" s="37"/>
      <c r="AF120" s="37"/>
      <c r="AG120" s="37"/>
      <c r="AJ120" s="16"/>
      <c r="AK120" s="16"/>
      <c r="AL120" s="16"/>
      <c r="AM120" s="16"/>
      <c r="AN120" s="16"/>
      <c r="AO120" s="16"/>
      <c r="AP120" s="16"/>
      <c r="AQ120" s="16"/>
      <c r="AR120" s="16"/>
      <c r="AS120" s="16"/>
      <c r="AT120" s="16"/>
      <c r="AU120" s="16"/>
      <c r="AV120" s="16"/>
      <c r="AW120" s="16"/>
      <c r="AX120" s="16"/>
      <c r="AY120" s="16"/>
      <c r="AZ120" s="16"/>
      <c r="BA120" s="16"/>
      <c r="BB120" s="16"/>
      <c r="BC120" s="16"/>
      <c r="BD120" s="16"/>
      <c r="BE120" s="16"/>
      <c r="BF120" s="16"/>
      <c r="BG120" s="16"/>
    </row>
    <row r="121" spans="2:59" s="17" customFormat="1" ht="50" customHeight="1">
      <c r="B121" s="73" t="str">
        <f t="shared" si="94"/>
        <v>0,00</v>
      </c>
      <c r="C121" s="73" t="str">
        <f t="shared" si="95"/>
        <v>0,00</v>
      </c>
      <c r="D121" s="73" t="str">
        <f t="shared" si="96"/>
        <v>0,00</v>
      </c>
      <c r="E121" s="73" t="str">
        <f t="shared" si="97"/>
        <v>0,00</v>
      </c>
      <c r="F121" s="73" t="str">
        <f t="shared" si="98"/>
        <v>0,00</v>
      </c>
      <c r="G121" s="73" t="str">
        <f t="shared" si="99"/>
        <v>0,00</v>
      </c>
      <c r="H121" s="73" t="str">
        <f t="shared" si="100"/>
        <v>0,00</v>
      </c>
      <c r="I121" s="73" t="str">
        <f t="shared" si="101"/>
        <v>0,00</v>
      </c>
      <c r="J121" s="73" t="str">
        <f t="shared" si="102"/>
        <v>0,00</v>
      </c>
      <c r="K121" s="73" t="str">
        <f t="shared" si="103"/>
        <v>0,00</v>
      </c>
      <c r="L121" s="75" t="s">
        <v>4</v>
      </c>
      <c r="M121"/>
      <c r="N121" s="24"/>
      <c r="O121" s="55"/>
      <c r="P121" s="14" t="str">
        <f t="shared" si="104"/>
        <v>0,00</v>
      </c>
      <c r="Q121" s="42"/>
      <c r="R121" s="16"/>
      <c r="S121" s="16"/>
      <c r="T121" s="16"/>
      <c r="U121" s="16"/>
      <c r="V121" s="16"/>
      <c r="W121" s="16"/>
      <c r="X121" s="16"/>
      <c r="Y121" s="16"/>
      <c r="Z121" s="16"/>
      <c r="AA121" s="16"/>
      <c r="AB121" s="16"/>
      <c r="AC121" s="16"/>
      <c r="AD121" s="16"/>
      <c r="AE121" s="37"/>
      <c r="AF121" s="37"/>
      <c r="AG121" s="37"/>
      <c r="AJ121" s="16"/>
      <c r="AK121" s="16"/>
      <c r="AL121" s="16"/>
      <c r="AM121" s="16"/>
      <c r="AN121" s="16"/>
      <c r="AO121" s="16"/>
      <c r="AP121" s="16"/>
      <c r="AQ121" s="16"/>
      <c r="AR121" s="16"/>
      <c r="AS121" s="16"/>
      <c r="AT121" s="16"/>
      <c r="AU121" s="16"/>
      <c r="AV121" s="16"/>
      <c r="AW121" s="16"/>
      <c r="AX121" s="16"/>
      <c r="AY121" s="16"/>
      <c r="AZ121" s="16"/>
      <c r="BA121" s="16"/>
      <c r="BB121" s="16"/>
      <c r="BC121" s="16"/>
      <c r="BD121" s="16"/>
      <c r="BE121" s="16"/>
      <c r="BF121" s="16"/>
      <c r="BG121" s="16"/>
    </row>
    <row r="122" spans="2:59" ht="37.049999999999997" customHeight="1">
      <c r="B122" s="6">
        <f t="shared" ref="B122:K122" si="105">B112+B113+B114+B115+B116+B117+B118+B119+B120+B121</f>
        <v>0</v>
      </c>
      <c r="C122" s="6">
        <f t="shared" si="105"/>
        <v>0</v>
      </c>
      <c r="D122" s="6">
        <f t="shared" si="105"/>
        <v>0</v>
      </c>
      <c r="E122" s="6">
        <f t="shared" si="105"/>
        <v>0</v>
      </c>
      <c r="F122" s="6">
        <f t="shared" si="105"/>
        <v>0</v>
      </c>
      <c r="G122" s="6">
        <f t="shared" si="105"/>
        <v>0</v>
      </c>
      <c r="H122" s="6">
        <f t="shared" si="105"/>
        <v>0</v>
      </c>
      <c r="I122" s="6">
        <f t="shared" si="105"/>
        <v>0</v>
      </c>
      <c r="J122" s="6">
        <f t="shared" si="105"/>
        <v>0</v>
      </c>
      <c r="K122" s="6">
        <f t="shared" si="105"/>
        <v>0</v>
      </c>
      <c r="L122"/>
      <c r="M122"/>
      <c r="N122"/>
      <c r="O122"/>
      <c r="P122"/>
      <c r="Q122"/>
      <c r="AA122"/>
      <c r="AB122"/>
      <c r="AC122"/>
      <c r="AD122"/>
    </row>
    <row r="123" spans="2:59" ht="26" customHeight="1">
      <c r="B123" s="6">
        <f>B122+B109+B95+B82</f>
        <v>0</v>
      </c>
      <c r="C123" s="6">
        <f t="shared" ref="C123:K123" si="106">C122+C109+C95+C82</f>
        <v>0</v>
      </c>
      <c r="D123" s="6">
        <f t="shared" si="106"/>
        <v>0</v>
      </c>
      <c r="E123" s="6">
        <f t="shared" si="106"/>
        <v>0</v>
      </c>
      <c r="F123" s="6">
        <f t="shared" si="106"/>
        <v>0</v>
      </c>
      <c r="G123" s="6">
        <f t="shared" si="106"/>
        <v>0</v>
      </c>
      <c r="H123" s="6">
        <f t="shared" si="106"/>
        <v>0</v>
      </c>
      <c r="I123" s="6">
        <f t="shared" si="106"/>
        <v>0</v>
      </c>
      <c r="J123" s="6">
        <f t="shared" si="106"/>
        <v>0</v>
      </c>
      <c r="K123" s="6">
        <f t="shared" si="106"/>
        <v>0</v>
      </c>
      <c r="L123" s="96" t="s">
        <v>72</v>
      </c>
      <c r="M123" s="96"/>
      <c r="N123" s="96"/>
      <c r="O123" s="96"/>
      <c r="P123" s="50">
        <f>P72+P73+P74+P85+P86+P87+P99+P100+P101+P112+P113+P114+P75+P76+P77+P88+P89+P90+P102+P103+P104+P115+P116+P117+P78+P79+P91+P92+P105+P106+P118+P119</f>
        <v>0</v>
      </c>
      <c r="Q123" s="50">
        <f>Q72+Q73+Q74+Q85+Q86+Q87+Q99+Q100+Q101+Q112+Q113+Q114+Q75+Q76+Q77+Q88+Q89+Q90+Q102+Q103+Q104+Q115+Q116+Q117+Q78+Q79+Q91+Q92+Q105+Q106+Q118+Q119</f>
        <v>0</v>
      </c>
      <c r="AA123"/>
      <c r="AB123"/>
      <c r="AC123"/>
      <c r="AD123"/>
    </row>
    <row r="124" spans="2:59" ht="6" customHeight="1">
      <c r="B124"/>
      <c r="C124"/>
      <c r="D124"/>
      <c r="E124"/>
      <c r="F124"/>
      <c r="G124"/>
      <c r="H124"/>
      <c r="I124"/>
      <c r="J124"/>
      <c r="K124"/>
      <c r="L124"/>
      <c r="M124"/>
      <c r="N124"/>
      <c r="O124"/>
      <c r="P124" s="11">
        <f>IF(P123&lt;=20,P123,"20,00")</f>
        <v>0</v>
      </c>
      <c r="Q124" s="11">
        <f>IF(Q123&lt;=20,Q123,"20,00")</f>
        <v>0</v>
      </c>
      <c r="AA124"/>
      <c r="AB124"/>
      <c r="AC124"/>
      <c r="AD124"/>
    </row>
    <row r="125" spans="2:59">
      <c r="B125"/>
      <c r="C125"/>
      <c r="D125"/>
      <c r="E125"/>
      <c r="F125"/>
      <c r="G125"/>
      <c r="H125"/>
      <c r="I125"/>
      <c r="J125"/>
      <c r="K125"/>
      <c r="L125" s="128" t="s">
        <v>66</v>
      </c>
      <c r="M125" s="128"/>
      <c r="N125" s="128"/>
      <c r="O125" s="128"/>
      <c r="P125" s="128"/>
      <c r="Q125" s="128"/>
      <c r="AA125"/>
      <c r="AB125"/>
      <c r="AC125"/>
      <c r="AD125"/>
    </row>
    <row r="126" spans="2:59">
      <c r="B126" s="74" t="str">
        <f>IF(B123&gt;4,"ATTENZIONE: PUNTEGGIO L'A.A. 2016/2017 SUPERATO","")</f>
        <v/>
      </c>
      <c r="C126" s="74" t="str">
        <f>IF(C123&gt;4,"ATTENZIONE: PUNTEGGIO L'A.A. 2017/2018 SUPERATO","")</f>
        <v/>
      </c>
      <c r="D126" s="74" t="str">
        <f>IF(D123&gt;4,"ATTENZIONE: PUNTEGGIO L'A.A. 2018/2019 SUPERATO","")</f>
        <v/>
      </c>
      <c r="E126" s="74" t="str">
        <f>IF(E123&gt;4,"ATTENZIONE: PUNTEGGIO L'A.A. 2019/2020 SUPERATO","")</f>
        <v/>
      </c>
      <c r="F126" s="74" t="str">
        <f>IF(F123&gt;4,"ATTENZIONE: PUNTEGGIO L'A.A. 2020/2021 SUPERATO","")</f>
        <v/>
      </c>
      <c r="G126" s="74" t="str">
        <f>IF(G123&gt;4,"ATTENZIONE: PUNTEGGIO L'A.A. 2021/2022 SUPERATO","")</f>
        <v/>
      </c>
      <c r="H126" s="74" t="str">
        <f>IF(H123&gt;4,"ATTENZIONE: PUNTEGGIO L'A.A. 2022/2023 SUPERATO","")</f>
        <v/>
      </c>
      <c r="I126" s="74" t="str">
        <f>IF(I123&gt;4,"ATTENZIONE: PUNTEGGIO L'A.A. 2023/2024 SUPERATO","")</f>
        <v/>
      </c>
      <c r="J126" s="74" t="str">
        <f>IF(J123&gt;4,"ATTENZIONE: PUNTEGGIO L'A.A. 2024/2025 SUPERATO","")</f>
        <v/>
      </c>
      <c r="K126" s="74" t="str">
        <f>IF(K123&gt;4,"ATTENZIONE: PUNTEGGIO L'A.A. 2025/2026 SUPERATO","")</f>
        <v/>
      </c>
      <c r="L126" s="128"/>
      <c r="M126" s="128"/>
      <c r="N126" s="128"/>
      <c r="O126" s="128"/>
      <c r="P126" s="128"/>
      <c r="Q126" s="128"/>
      <c r="AA126"/>
      <c r="AB126"/>
      <c r="AC126"/>
      <c r="AD126"/>
    </row>
    <row r="127" spans="2:59">
      <c r="B127"/>
      <c r="C127"/>
      <c r="D127"/>
      <c r="E127"/>
      <c r="F127"/>
      <c r="G127"/>
      <c r="H127"/>
      <c r="I127"/>
      <c r="J127"/>
      <c r="K127"/>
      <c r="L127"/>
      <c r="M127"/>
      <c r="N127"/>
      <c r="O127"/>
      <c r="P127"/>
      <c r="Q127"/>
      <c r="AA127"/>
      <c r="AB127"/>
      <c r="AC127"/>
      <c r="AD127"/>
    </row>
    <row r="128" spans="2:59" ht="21">
      <c r="B128"/>
      <c r="C128"/>
      <c r="D128"/>
      <c r="E128"/>
      <c r="F128"/>
      <c r="G128"/>
      <c r="H128"/>
      <c r="I128"/>
      <c r="J128"/>
      <c r="K128"/>
      <c r="L128" s="97" t="s">
        <v>35</v>
      </c>
      <c r="M128" s="97"/>
      <c r="N128" s="97"/>
      <c r="O128" s="97"/>
      <c r="P128" s="7">
        <f>P63+P124</f>
        <v>0</v>
      </c>
      <c r="Q128" s="7">
        <f>Q63+Q124</f>
        <v>0</v>
      </c>
      <c r="AA128"/>
      <c r="AB128"/>
      <c r="AC128"/>
      <c r="AD128"/>
    </row>
    <row r="129" spans="2:59" ht="34.049999999999997" customHeight="1">
      <c r="B129"/>
      <c r="C129"/>
      <c r="D129"/>
      <c r="E129"/>
      <c r="F129"/>
      <c r="G129"/>
      <c r="H129"/>
      <c r="I129"/>
      <c r="J129"/>
      <c r="K129"/>
      <c r="L129" s="95" t="s">
        <v>87</v>
      </c>
      <c r="M129" s="95"/>
      <c r="N129" s="95"/>
      <c r="O129" s="95"/>
      <c r="P129" s="95"/>
      <c r="Q129" s="95"/>
      <c r="AA129"/>
      <c r="AB129"/>
      <c r="AC129"/>
      <c r="AD129"/>
    </row>
    <row r="130" spans="2:59">
      <c r="B130"/>
      <c r="C130"/>
      <c r="D130"/>
      <c r="E130"/>
      <c r="F130"/>
      <c r="G130"/>
      <c r="H130"/>
      <c r="I130"/>
      <c r="J130"/>
      <c r="K130"/>
      <c r="L130"/>
      <c r="M130"/>
      <c r="N130"/>
      <c r="O130"/>
      <c r="P130"/>
      <c r="Q130"/>
      <c r="AA130"/>
      <c r="AB130"/>
      <c r="AC130"/>
      <c r="AD130"/>
    </row>
    <row r="131" spans="2:59">
      <c r="B131"/>
      <c r="C131"/>
      <c r="D131"/>
      <c r="E131"/>
      <c r="F131"/>
      <c r="G131"/>
      <c r="H131"/>
      <c r="I131"/>
      <c r="J131"/>
      <c r="K131"/>
      <c r="L131"/>
      <c r="M131"/>
      <c r="N131" s="8"/>
      <c r="O131"/>
      <c r="P131"/>
      <c r="Q131"/>
      <c r="AA131"/>
      <c r="AB131"/>
      <c r="AC131"/>
      <c r="AD131"/>
    </row>
    <row r="132" spans="2:59" ht="39" customHeight="1">
      <c r="B132"/>
      <c r="C132"/>
      <c r="D132"/>
      <c r="E132"/>
      <c r="F132"/>
      <c r="G132"/>
      <c r="H132"/>
      <c r="I132"/>
      <c r="J132"/>
      <c r="K132"/>
      <c r="L132" s="80" t="s">
        <v>110</v>
      </c>
      <c r="M132"/>
      <c r="N132" s="139" t="s">
        <v>40</v>
      </c>
      <c r="O132" s="140"/>
      <c r="P132" s="141"/>
      <c r="Q132"/>
      <c r="R132" s="62"/>
      <c r="AA132"/>
      <c r="AB132"/>
      <c r="AC132"/>
      <c r="AD132"/>
    </row>
    <row r="133" spans="2:59" ht="27" customHeight="1">
      <c r="B133"/>
      <c r="C133"/>
      <c r="D133"/>
      <c r="E133"/>
      <c r="F133"/>
      <c r="G133"/>
      <c r="H133"/>
      <c r="I133"/>
      <c r="J133"/>
      <c r="K133"/>
      <c r="L133"/>
      <c r="M133"/>
      <c r="N133" s="142" t="s">
        <v>27</v>
      </c>
      <c r="O133" s="143"/>
      <c r="P133" s="144"/>
      <c r="Q133"/>
      <c r="R133" s="62"/>
      <c r="AA133"/>
      <c r="AB133"/>
      <c r="AC133"/>
      <c r="AD133"/>
    </row>
    <row r="134" spans="2:59">
      <c r="B134"/>
      <c r="C134"/>
      <c r="D134"/>
      <c r="E134"/>
      <c r="F134"/>
      <c r="G134"/>
      <c r="H134"/>
      <c r="I134"/>
      <c r="J134"/>
      <c r="K134"/>
      <c r="L134"/>
      <c r="M134"/>
      <c r="N134" s="8"/>
      <c r="O134"/>
      <c r="P134"/>
      <c r="Q134"/>
      <c r="X134" s="64" t="s">
        <v>4</v>
      </c>
      <c r="AA134"/>
      <c r="AB134"/>
      <c r="AC134"/>
      <c r="AD134"/>
    </row>
    <row r="135" spans="2:59" ht="205.05" customHeight="1" thickBot="1">
      <c r="B135"/>
      <c r="C135"/>
      <c r="D135"/>
      <c r="E135"/>
      <c r="F135"/>
      <c r="G135"/>
      <c r="H135"/>
      <c r="I135"/>
      <c r="J135"/>
      <c r="K135"/>
      <c r="L135" s="77" t="s">
        <v>122</v>
      </c>
      <c r="M135" s="76"/>
      <c r="N135" s="18" t="s">
        <v>130</v>
      </c>
      <c r="O135" s="89" t="s">
        <v>133</v>
      </c>
      <c r="P135" s="19" t="s">
        <v>33</v>
      </c>
      <c r="Q135" s="44"/>
      <c r="X135" t="s">
        <v>58</v>
      </c>
      <c r="AA135"/>
      <c r="AB135"/>
      <c r="AC135"/>
      <c r="AD135"/>
    </row>
    <row r="136" spans="2:59" s="17" customFormat="1" ht="50" customHeight="1" thickBot="1">
      <c r="B136" s="16"/>
      <c r="C136" s="16"/>
      <c r="D136" s="16"/>
      <c r="E136" s="16"/>
      <c r="F136" s="16"/>
      <c r="G136" s="16"/>
      <c r="H136" s="16"/>
      <c r="I136" s="16"/>
      <c r="J136" s="16"/>
      <c r="K136" s="16"/>
      <c r="L136" s="82" t="s">
        <v>88</v>
      </c>
      <c r="M136" s="84"/>
      <c r="N136" s="85" t="s">
        <v>4</v>
      </c>
      <c r="O136" s="86"/>
      <c r="P136" s="87"/>
      <c r="Q136" s="45"/>
      <c r="R136" s="16"/>
      <c r="S136" s="16"/>
      <c r="T136" s="16"/>
      <c r="U136" s="16"/>
      <c r="V136" s="16"/>
      <c r="W136" s="16"/>
      <c r="X136" s="16" t="s">
        <v>59</v>
      </c>
      <c r="Y136" s="16"/>
      <c r="Z136" s="16"/>
      <c r="AA136" s="16"/>
      <c r="AB136" s="16"/>
      <c r="AC136" s="16"/>
      <c r="AD136" s="16"/>
      <c r="AE136" s="37"/>
      <c r="AF136" s="37"/>
      <c r="AG136" s="37"/>
      <c r="AJ136" s="16"/>
      <c r="AK136" s="16"/>
      <c r="AL136" s="16"/>
      <c r="AM136" s="16"/>
      <c r="AN136" s="16"/>
      <c r="AO136" s="16"/>
      <c r="AP136" s="16"/>
      <c r="AQ136" s="16"/>
      <c r="AR136" s="16"/>
      <c r="AS136" s="16"/>
      <c r="AT136" s="16"/>
      <c r="AU136" s="16"/>
      <c r="AV136" s="16"/>
      <c r="AW136" s="16"/>
      <c r="AX136" s="16"/>
      <c r="AY136" s="16"/>
      <c r="AZ136" s="16"/>
      <c r="BA136" s="16"/>
      <c r="BB136" s="16"/>
      <c r="BC136" s="16"/>
      <c r="BD136" s="16"/>
      <c r="BE136" s="16"/>
      <c r="BF136" s="16"/>
      <c r="BG136" s="16"/>
    </row>
    <row r="137" spans="2:59" s="17" customFormat="1" ht="50" customHeight="1" thickBot="1">
      <c r="B137" s="16"/>
      <c r="C137" s="16"/>
      <c r="D137" s="16"/>
      <c r="E137" s="16"/>
      <c r="F137" s="16"/>
      <c r="G137" s="16"/>
      <c r="H137" s="16"/>
      <c r="I137" s="16"/>
      <c r="J137" s="16"/>
      <c r="K137" s="16"/>
      <c r="L137" s="82" t="s">
        <v>89</v>
      </c>
      <c r="M137" s="84"/>
      <c r="N137" s="85" t="s">
        <v>4</v>
      </c>
      <c r="O137" s="86"/>
      <c r="P137" s="87"/>
      <c r="Q137" s="45"/>
      <c r="R137" s="16"/>
      <c r="S137" s="16"/>
      <c r="T137" s="16"/>
      <c r="U137" s="16"/>
      <c r="V137" s="16"/>
      <c r="W137" s="16"/>
      <c r="X137" s="16" t="s">
        <v>28</v>
      </c>
      <c r="Y137" s="16"/>
      <c r="Z137" s="16"/>
      <c r="AA137" s="16"/>
      <c r="AB137" s="16"/>
      <c r="AC137" s="16"/>
      <c r="AD137" s="16"/>
      <c r="AE137" s="37"/>
      <c r="AF137" s="37"/>
      <c r="AG137" s="37"/>
      <c r="AJ137" s="16"/>
      <c r="AK137" s="16"/>
      <c r="AL137" s="16"/>
      <c r="AM137" s="16"/>
      <c r="AN137" s="16"/>
      <c r="AO137" s="16"/>
      <c r="AP137" s="16"/>
      <c r="AQ137" s="16"/>
      <c r="AR137" s="16"/>
      <c r="AS137" s="16"/>
      <c r="AT137" s="16"/>
      <c r="AU137" s="16"/>
      <c r="AV137" s="16"/>
      <c r="AW137" s="16"/>
      <c r="AX137" s="16"/>
      <c r="AY137" s="16"/>
      <c r="AZ137" s="16"/>
      <c r="BA137" s="16"/>
      <c r="BB137" s="16"/>
      <c r="BC137" s="16"/>
      <c r="BD137" s="16"/>
      <c r="BE137" s="16"/>
      <c r="BF137" s="16"/>
      <c r="BG137" s="16"/>
    </row>
    <row r="138" spans="2:59" s="17" customFormat="1" ht="50" customHeight="1" thickBot="1">
      <c r="B138" s="16"/>
      <c r="C138" s="16"/>
      <c r="D138" s="16"/>
      <c r="E138" s="16"/>
      <c r="F138" s="16"/>
      <c r="G138" s="16"/>
      <c r="H138" s="16"/>
      <c r="I138" s="16"/>
      <c r="J138" s="16"/>
      <c r="K138" s="16"/>
      <c r="L138" s="82" t="s">
        <v>90</v>
      </c>
      <c r="M138" s="84"/>
      <c r="N138" s="85" t="s">
        <v>4</v>
      </c>
      <c r="O138" s="86"/>
      <c r="P138" s="87"/>
      <c r="Q138" s="45"/>
      <c r="R138" s="16"/>
      <c r="S138" s="16"/>
      <c r="T138" s="16"/>
      <c r="U138" s="16"/>
      <c r="V138" s="16"/>
      <c r="W138" s="16"/>
      <c r="X138" s="16" t="s">
        <v>29</v>
      </c>
      <c r="Y138" s="16"/>
      <c r="Z138" s="16"/>
      <c r="AA138" s="16"/>
      <c r="AB138" s="16"/>
      <c r="AC138" s="16"/>
      <c r="AD138" s="16"/>
      <c r="AE138" s="37"/>
      <c r="AF138" s="37"/>
      <c r="AG138" s="37"/>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2:59" s="17" customFormat="1" ht="50" customHeight="1" thickBot="1">
      <c r="B139" s="16"/>
      <c r="C139" s="16"/>
      <c r="D139" s="16"/>
      <c r="E139" s="16"/>
      <c r="F139" s="16"/>
      <c r="G139" s="16"/>
      <c r="H139" s="16"/>
      <c r="I139" s="16"/>
      <c r="J139" s="16"/>
      <c r="K139" s="16"/>
      <c r="L139" s="82" t="s">
        <v>91</v>
      </c>
      <c r="M139" s="84"/>
      <c r="N139" s="85" t="s">
        <v>4</v>
      </c>
      <c r="O139" s="86"/>
      <c r="P139" s="87"/>
      <c r="Q139" s="45"/>
      <c r="R139" s="16"/>
      <c r="S139" s="16"/>
      <c r="T139" s="16"/>
      <c r="U139" s="16"/>
      <c r="V139" s="16"/>
      <c r="W139" s="16"/>
      <c r="X139" s="16" t="s">
        <v>30</v>
      </c>
      <c r="Y139" s="16"/>
      <c r="Z139" s="16"/>
      <c r="AA139" s="16"/>
      <c r="AB139" s="16"/>
      <c r="AC139" s="16"/>
      <c r="AD139" s="16"/>
      <c r="AE139" s="37"/>
      <c r="AF139" s="37"/>
      <c r="AG139" s="37"/>
      <c r="AJ139" s="16"/>
      <c r="AK139" s="16"/>
      <c r="AL139" s="16"/>
      <c r="AM139" s="16"/>
      <c r="AN139" s="16"/>
      <c r="AO139" s="16"/>
      <c r="AP139" s="16"/>
      <c r="AQ139" s="16"/>
      <c r="AR139" s="16"/>
      <c r="AS139" s="16"/>
      <c r="AT139" s="16"/>
      <c r="AU139" s="16"/>
      <c r="AV139" s="16"/>
      <c r="AW139" s="16"/>
      <c r="AX139" s="16"/>
      <c r="AY139" s="16"/>
      <c r="AZ139" s="16"/>
      <c r="BA139" s="16"/>
      <c r="BB139" s="16"/>
      <c r="BC139" s="16"/>
      <c r="BD139" s="16"/>
      <c r="BE139" s="16"/>
      <c r="BF139" s="16"/>
      <c r="BG139" s="16"/>
    </row>
    <row r="140" spans="2:59" s="17" customFormat="1" ht="50" customHeight="1" thickBot="1">
      <c r="B140" s="16"/>
      <c r="C140" s="16"/>
      <c r="D140" s="16"/>
      <c r="E140" s="16"/>
      <c r="F140" s="16"/>
      <c r="G140" s="16"/>
      <c r="H140" s="16"/>
      <c r="I140" s="16"/>
      <c r="J140" s="16"/>
      <c r="K140" s="16"/>
      <c r="L140" s="82" t="s">
        <v>92</v>
      </c>
      <c r="M140" s="84"/>
      <c r="N140" s="85" t="s">
        <v>4</v>
      </c>
      <c r="O140" s="86"/>
      <c r="P140" s="87"/>
      <c r="Q140" s="45"/>
      <c r="R140" s="16"/>
      <c r="S140" s="16"/>
      <c r="T140" s="16"/>
      <c r="U140" s="16"/>
      <c r="V140" s="16"/>
      <c r="W140" s="16"/>
      <c r="X140" s="16" t="s">
        <v>60</v>
      </c>
      <c r="Y140" s="16"/>
      <c r="Z140" s="16"/>
      <c r="AA140" s="16"/>
      <c r="AB140" s="16"/>
      <c r="AC140" s="16"/>
      <c r="AD140" s="16"/>
      <c r="AE140" s="37"/>
      <c r="AF140" s="37"/>
      <c r="AG140" s="37"/>
      <c r="AJ140" s="16"/>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row>
    <row r="141" spans="2:59" s="17" customFormat="1" ht="50" customHeight="1" thickBot="1">
      <c r="B141" s="16"/>
      <c r="C141" s="16"/>
      <c r="D141" s="16"/>
      <c r="E141" s="16"/>
      <c r="F141" s="16"/>
      <c r="G141" s="16"/>
      <c r="H141" s="16"/>
      <c r="I141" s="16"/>
      <c r="J141" s="16"/>
      <c r="K141" s="16"/>
      <c r="L141" s="82" t="s">
        <v>93</v>
      </c>
      <c r="M141" s="84"/>
      <c r="N141" s="85" t="s">
        <v>4</v>
      </c>
      <c r="O141" s="86"/>
      <c r="P141" s="87"/>
      <c r="Q141" s="45"/>
      <c r="R141" s="16"/>
      <c r="S141" s="16"/>
      <c r="T141" s="16"/>
      <c r="U141" s="16"/>
      <c r="V141" s="16"/>
      <c r="W141" s="16"/>
      <c r="X141" s="16" t="s">
        <v>61</v>
      </c>
      <c r="Y141" s="16"/>
      <c r="Z141" s="16"/>
      <c r="AA141" s="16"/>
      <c r="AB141" s="16"/>
      <c r="AC141" s="16"/>
      <c r="AD141" s="16"/>
      <c r="AE141" s="37"/>
      <c r="AF141" s="37"/>
      <c r="AG141" s="37"/>
      <c r="AJ141" s="16"/>
      <c r="AK141" s="16"/>
      <c r="AL141" s="16"/>
      <c r="AM141" s="16"/>
      <c r="AN141" s="16"/>
      <c r="AO141" s="16"/>
      <c r="AP141" s="16"/>
      <c r="AQ141" s="16"/>
      <c r="AR141" s="16"/>
      <c r="AS141" s="16"/>
      <c r="AT141" s="16"/>
      <c r="AU141" s="16"/>
      <c r="AV141" s="16"/>
      <c r="AW141" s="16"/>
      <c r="AX141" s="16"/>
      <c r="AY141" s="16"/>
      <c r="AZ141" s="16"/>
      <c r="BA141" s="16"/>
      <c r="BB141" s="16"/>
      <c r="BC141" s="16"/>
      <c r="BD141" s="16"/>
      <c r="BE141" s="16"/>
      <c r="BF141" s="16"/>
      <c r="BG141" s="16"/>
    </row>
    <row r="142" spans="2:59" s="17" customFormat="1" ht="50" customHeight="1" thickBot="1">
      <c r="B142" s="16"/>
      <c r="C142" s="16"/>
      <c r="D142" s="16"/>
      <c r="E142" s="16"/>
      <c r="F142" s="16"/>
      <c r="G142" s="16"/>
      <c r="H142" s="16"/>
      <c r="I142" s="16"/>
      <c r="J142" s="16"/>
      <c r="K142" s="16"/>
      <c r="L142" s="82" t="s">
        <v>94</v>
      </c>
      <c r="M142" s="84"/>
      <c r="N142" s="85" t="s">
        <v>4</v>
      </c>
      <c r="O142" s="86"/>
      <c r="P142" s="87"/>
      <c r="Q142" s="45"/>
      <c r="R142" s="16"/>
      <c r="S142" s="16"/>
      <c r="T142" s="16"/>
      <c r="U142" s="16"/>
      <c r="V142" s="16"/>
      <c r="W142" s="16"/>
      <c r="X142" s="16" t="s">
        <v>62</v>
      </c>
      <c r="Y142" s="16"/>
      <c r="Z142" s="16"/>
      <c r="AA142" s="16"/>
      <c r="AB142" s="16"/>
      <c r="AC142" s="16"/>
      <c r="AD142" s="16"/>
      <c r="AE142" s="37"/>
      <c r="AF142" s="37"/>
      <c r="AG142" s="37"/>
      <c r="AJ142" s="16"/>
      <c r="AK142" s="16"/>
      <c r="AL142" s="16"/>
      <c r="AM142" s="16"/>
      <c r="AN142" s="16"/>
      <c r="AO142" s="16"/>
      <c r="AP142" s="16"/>
      <c r="AQ142" s="16"/>
      <c r="AR142" s="16"/>
      <c r="AS142" s="16"/>
      <c r="AT142" s="16"/>
      <c r="AU142" s="16"/>
      <c r="AV142" s="16"/>
      <c r="AW142" s="16"/>
      <c r="AX142" s="16"/>
      <c r="AY142" s="16"/>
      <c r="AZ142" s="16"/>
      <c r="BA142" s="16"/>
      <c r="BB142" s="16"/>
      <c r="BC142" s="16"/>
      <c r="BD142" s="16"/>
      <c r="BE142" s="16"/>
      <c r="BF142" s="16"/>
      <c r="BG142" s="16"/>
    </row>
    <row r="143" spans="2:59" s="17" customFormat="1" ht="50" customHeight="1" thickBot="1">
      <c r="B143" s="16"/>
      <c r="C143" s="16"/>
      <c r="D143" s="16"/>
      <c r="E143" s="16"/>
      <c r="F143" s="16"/>
      <c r="G143" s="16"/>
      <c r="H143" s="16"/>
      <c r="I143" s="16"/>
      <c r="J143" s="16"/>
      <c r="K143" s="16"/>
      <c r="L143" s="82" t="s">
        <v>95</v>
      </c>
      <c r="M143" s="84"/>
      <c r="N143" s="85" t="s">
        <v>4</v>
      </c>
      <c r="O143" s="86"/>
      <c r="P143" s="87"/>
      <c r="Q143" s="45"/>
      <c r="R143" s="16"/>
      <c r="S143" s="16"/>
      <c r="T143" s="16"/>
      <c r="U143" s="16"/>
      <c r="V143" s="16"/>
      <c r="W143" s="16"/>
      <c r="X143" s="16" t="s">
        <v>31</v>
      </c>
      <c r="Y143" s="16"/>
      <c r="Z143" s="16"/>
      <c r="AA143" s="16"/>
      <c r="AB143" s="16"/>
      <c r="AC143" s="16"/>
      <c r="AD143" s="16"/>
      <c r="AE143" s="37"/>
      <c r="AF143" s="37"/>
      <c r="AG143" s="37"/>
      <c r="AJ143" s="16"/>
      <c r="AK143" s="16"/>
      <c r="AL143" s="16"/>
      <c r="AM143" s="16"/>
      <c r="AN143" s="16"/>
      <c r="AO143" s="16"/>
      <c r="AP143" s="16"/>
      <c r="AQ143" s="16"/>
      <c r="AR143" s="16"/>
      <c r="AS143" s="16"/>
      <c r="AT143" s="16"/>
      <c r="AU143" s="16"/>
      <c r="AV143" s="16"/>
      <c r="AW143" s="16"/>
      <c r="AX143" s="16"/>
      <c r="AY143" s="16"/>
      <c r="AZ143" s="16"/>
      <c r="BA143" s="16"/>
      <c r="BB143" s="16"/>
      <c r="BC143" s="16"/>
      <c r="BD143" s="16"/>
      <c r="BE143" s="16"/>
      <c r="BF143" s="16"/>
      <c r="BG143" s="16"/>
    </row>
    <row r="144" spans="2:59" s="17" customFormat="1" ht="50" customHeight="1" thickBot="1">
      <c r="B144" s="16"/>
      <c r="C144" s="16"/>
      <c r="D144" s="16"/>
      <c r="E144" s="16"/>
      <c r="F144" s="16"/>
      <c r="G144" s="16"/>
      <c r="H144" s="16"/>
      <c r="I144" s="16"/>
      <c r="J144" s="16"/>
      <c r="K144" s="16"/>
      <c r="L144" s="82" t="s">
        <v>96</v>
      </c>
      <c r="M144" s="84"/>
      <c r="N144" s="85" t="s">
        <v>4</v>
      </c>
      <c r="O144" s="86"/>
      <c r="P144" s="87"/>
      <c r="Q144" s="45"/>
      <c r="R144" s="16"/>
      <c r="S144" s="16"/>
      <c r="T144" s="16"/>
      <c r="U144" s="16"/>
      <c r="V144" s="16"/>
      <c r="W144" s="16"/>
      <c r="X144" s="16" t="s">
        <v>32</v>
      </c>
      <c r="Y144" s="16"/>
      <c r="Z144" s="16"/>
      <c r="AA144" s="16"/>
      <c r="AB144" s="16"/>
      <c r="AC144" s="16"/>
      <c r="AD144" s="16"/>
      <c r="AE144" s="37"/>
      <c r="AF144" s="37"/>
      <c r="AG144" s="37"/>
      <c r="AJ144" s="16"/>
      <c r="AK144" s="16"/>
      <c r="AL144" s="16"/>
      <c r="AM144" s="16"/>
      <c r="AN144" s="16"/>
      <c r="AO144" s="16"/>
      <c r="AP144" s="16"/>
      <c r="AQ144" s="16"/>
      <c r="AR144" s="16"/>
      <c r="AS144" s="16"/>
      <c r="AT144" s="16"/>
      <c r="AU144" s="16"/>
      <c r="AV144" s="16"/>
      <c r="AW144" s="16"/>
      <c r="AX144" s="16"/>
      <c r="AY144" s="16"/>
      <c r="AZ144" s="16"/>
      <c r="BA144" s="16"/>
      <c r="BB144" s="16"/>
      <c r="BC144" s="16"/>
      <c r="BD144" s="16"/>
      <c r="BE144" s="16"/>
      <c r="BF144" s="16"/>
      <c r="BG144" s="16"/>
    </row>
    <row r="145" spans="2:59" s="17" customFormat="1" ht="50" customHeight="1" thickBot="1">
      <c r="B145" s="16"/>
      <c r="C145" s="16"/>
      <c r="D145" s="16"/>
      <c r="E145" s="16"/>
      <c r="F145" s="16"/>
      <c r="G145" s="16"/>
      <c r="H145" s="16"/>
      <c r="I145" s="16"/>
      <c r="J145" s="16"/>
      <c r="K145" s="16"/>
      <c r="L145" s="82" t="s">
        <v>97</v>
      </c>
      <c r="M145" s="84"/>
      <c r="N145" s="85" t="s">
        <v>4</v>
      </c>
      <c r="O145" s="86"/>
      <c r="P145" s="87"/>
      <c r="Q145" s="45"/>
      <c r="R145" s="16"/>
      <c r="S145" s="16"/>
      <c r="T145" s="16"/>
      <c r="U145" s="16"/>
      <c r="V145" s="16"/>
      <c r="W145" s="16"/>
      <c r="X145" s="16"/>
      <c r="Y145" s="16"/>
      <c r="Z145" s="16"/>
      <c r="AA145" s="16"/>
      <c r="AB145" s="16"/>
      <c r="AC145" s="16"/>
      <c r="AD145" s="16"/>
      <c r="AE145" s="37"/>
      <c r="AF145" s="37"/>
      <c r="AG145" s="37"/>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2:59" s="17" customFormat="1" ht="50" customHeight="1" thickBot="1">
      <c r="B146" s="16"/>
      <c r="C146" s="16"/>
      <c r="D146" s="16"/>
      <c r="E146" s="16"/>
      <c r="F146" s="16"/>
      <c r="G146" s="16"/>
      <c r="H146" s="16"/>
      <c r="I146" s="16"/>
      <c r="J146" s="16"/>
      <c r="K146" s="16"/>
      <c r="L146" s="82" t="s">
        <v>98</v>
      </c>
      <c r="M146" s="84"/>
      <c r="N146" s="85" t="s">
        <v>4</v>
      </c>
      <c r="O146" s="86"/>
      <c r="P146" s="87"/>
      <c r="Q146" s="45"/>
      <c r="R146" s="16"/>
      <c r="S146" s="16"/>
      <c r="T146" s="16"/>
      <c r="U146" s="16"/>
      <c r="V146" s="16"/>
      <c r="W146" s="16"/>
      <c r="X146" s="16"/>
      <c r="Y146" s="16"/>
      <c r="Z146" s="16"/>
      <c r="AA146" s="16"/>
      <c r="AB146" s="16"/>
      <c r="AC146" s="16"/>
      <c r="AD146" s="16"/>
      <c r="AE146" s="37"/>
      <c r="AF146" s="37"/>
      <c r="AG146" s="37"/>
      <c r="AJ146" s="16"/>
      <c r="AK146" s="16"/>
      <c r="AL146" s="16"/>
      <c r="AM146" s="16"/>
      <c r="AN146" s="16"/>
      <c r="AO146" s="16"/>
      <c r="AP146" s="16"/>
      <c r="AQ146" s="16"/>
      <c r="AR146" s="16"/>
      <c r="AS146" s="16"/>
      <c r="AT146" s="16"/>
      <c r="AU146" s="16"/>
      <c r="AV146" s="16"/>
      <c r="AW146" s="16"/>
      <c r="AX146" s="16"/>
      <c r="AY146" s="16"/>
      <c r="AZ146" s="16"/>
      <c r="BA146" s="16"/>
      <c r="BB146" s="16"/>
      <c r="BC146" s="16"/>
      <c r="BD146" s="16"/>
      <c r="BE146" s="16"/>
      <c r="BF146" s="16"/>
      <c r="BG146" s="16"/>
    </row>
    <row r="147" spans="2:59" s="17" customFormat="1" ht="50" customHeight="1" thickBot="1">
      <c r="B147" s="16"/>
      <c r="C147" s="16"/>
      <c r="D147" s="16"/>
      <c r="E147" s="16"/>
      <c r="F147" s="16"/>
      <c r="G147" s="16"/>
      <c r="H147" s="16"/>
      <c r="I147" s="16"/>
      <c r="J147" s="16"/>
      <c r="K147" s="16"/>
      <c r="L147" s="82" t="s">
        <v>99</v>
      </c>
      <c r="M147" s="84"/>
      <c r="N147" s="85" t="s">
        <v>4</v>
      </c>
      <c r="O147" s="86"/>
      <c r="P147" s="87"/>
      <c r="Q147" s="45"/>
      <c r="R147" s="16"/>
      <c r="S147" s="16"/>
      <c r="T147" s="16"/>
      <c r="U147" s="16"/>
      <c r="V147" s="16"/>
      <c r="W147" s="16"/>
      <c r="X147" s="16"/>
      <c r="Y147" s="16"/>
      <c r="Z147" s="16"/>
      <c r="AA147" s="16"/>
      <c r="AB147" s="16"/>
      <c r="AC147" s="16"/>
      <c r="AD147" s="16"/>
      <c r="AE147" s="37"/>
      <c r="AF147" s="37"/>
      <c r="AG147" s="37"/>
      <c r="AJ147" s="16"/>
      <c r="AK147" s="16"/>
      <c r="AL147" s="16"/>
      <c r="AM147" s="16"/>
      <c r="AN147" s="16"/>
      <c r="AO147" s="16"/>
      <c r="AP147" s="16"/>
      <c r="AQ147" s="16"/>
      <c r="AR147" s="16"/>
      <c r="AS147" s="16"/>
      <c r="AT147" s="16"/>
      <c r="AU147" s="16"/>
      <c r="AV147" s="16"/>
      <c r="AW147" s="16"/>
      <c r="AX147" s="16"/>
      <c r="AY147" s="16"/>
      <c r="AZ147" s="16"/>
      <c r="BA147" s="16"/>
      <c r="BB147" s="16"/>
      <c r="BC147" s="16"/>
      <c r="BD147" s="16"/>
      <c r="BE147" s="16"/>
      <c r="BF147" s="16"/>
      <c r="BG147" s="16"/>
    </row>
    <row r="148" spans="2:59" s="17" customFormat="1" ht="50" customHeight="1" thickBot="1">
      <c r="B148" s="16"/>
      <c r="C148" s="16"/>
      <c r="D148" s="16"/>
      <c r="E148" s="16"/>
      <c r="F148" s="16"/>
      <c r="G148" s="16"/>
      <c r="H148" s="16"/>
      <c r="I148" s="16"/>
      <c r="J148" s="16"/>
      <c r="K148" s="16"/>
      <c r="L148" s="82" t="s">
        <v>100</v>
      </c>
      <c r="M148" s="84"/>
      <c r="N148" s="85" t="s">
        <v>4</v>
      </c>
      <c r="O148" s="86"/>
      <c r="P148" s="87"/>
      <c r="Q148" s="45"/>
      <c r="R148" s="16"/>
      <c r="S148" s="16"/>
      <c r="T148" s="16"/>
      <c r="U148" s="16"/>
      <c r="V148" s="16"/>
      <c r="W148" s="16"/>
      <c r="X148" s="16"/>
      <c r="Y148" s="16"/>
      <c r="Z148" s="16"/>
      <c r="AA148" s="16"/>
      <c r="AB148" s="16"/>
      <c r="AC148" s="16"/>
      <c r="AD148" s="16"/>
      <c r="AE148" s="37"/>
      <c r="AF148" s="37"/>
      <c r="AG148" s="37"/>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2:59" s="17" customFormat="1" ht="50" customHeight="1" thickBot="1">
      <c r="B149" s="16"/>
      <c r="C149" s="16"/>
      <c r="D149" s="16"/>
      <c r="E149" s="16"/>
      <c r="F149" s="16"/>
      <c r="G149" s="16"/>
      <c r="H149" s="16"/>
      <c r="I149" s="16"/>
      <c r="J149" s="16"/>
      <c r="K149" s="16"/>
      <c r="L149" s="82" t="s">
        <v>101</v>
      </c>
      <c r="M149" s="84"/>
      <c r="N149" s="85" t="s">
        <v>4</v>
      </c>
      <c r="O149" s="86"/>
      <c r="P149" s="87"/>
      <c r="Q149" s="45"/>
      <c r="R149" s="16"/>
      <c r="S149" s="16"/>
      <c r="T149" s="16"/>
      <c r="U149" s="16"/>
      <c r="V149" s="16"/>
      <c r="W149" s="16"/>
      <c r="X149" s="16"/>
      <c r="Y149" s="16"/>
      <c r="Z149" s="16"/>
      <c r="AA149" s="16"/>
      <c r="AB149" s="16"/>
      <c r="AC149" s="16"/>
      <c r="AD149" s="16"/>
      <c r="AE149" s="37"/>
      <c r="AF149" s="37"/>
      <c r="AG149" s="37"/>
      <c r="AJ149" s="16"/>
      <c r="AK149" s="16"/>
      <c r="AL149" s="16"/>
      <c r="AM149" s="16"/>
      <c r="AN149" s="16"/>
      <c r="AO149" s="16"/>
      <c r="AP149" s="16"/>
      <c r="AQ149" s="16"/>
      <c r="AR149" s="16"/>
      <c r="AS149" s="16"/>
      <c r="AT149" s="16"/>
      <c r="AU149" s="16"/>
      <c r="AV149" s="16"/>
      <c r="AW149" s="16"/>
      <c r="AX149" s="16"/>
      <c r="AY149" s="16"/>
      <c r="AZ149" s="16"/>
      <c r="BA149" s="16"/>
      <c r="BB149" s="16"/>
      <c r="BC149" s="16"/>
      <c r="BD149" s="16"/>
      <c r="BE149" s="16"/>
      <c r="BF149" s="16"/>
      <c r="BG149" s="16"/>
    </row>
    <row r="150" spans="2:59" s="17" customFormat="1" ht="50" customHeight="1" thickBot="1">
      <c r="B150" s="16"/>
      <c r="C150" s="16"/>
      <c r="D150" s="16"/>
      <c r="E150" s="16"/>
      <c r="F150" s="16"/>
      <c r="G150" s="16"/>
      <c r="H150" s="16"/>
      <c r="I150" s="16"/>
      <c r="J150" s="16"/>
      <c r="K150" s="16"/>
      <c r="L150" s="82" t="s">
        <v>102</v>
      </c>
      <c r="M150" s="84"/>
      <c r="N150" s="85" t="s">
        <v>4</v>
      </c>
      <c r="O150" s="86"/>
      <c r="P150" s="87"/>
      <c r="Q150" s="45"/>
      <c r="R150" s="16"/>
      <c r="S150" s="16"/>
      <c r="T150" s="16"/>
      <c r="U150" s="16"/>
      <c r="V150" s="16"/>
      <c r="W150" s="16"/>
      <c r="X150" s="16"/>
      <c r="Y150" s="16"/>
      <c r="Z150" s="16"/>
      <c r="AA150" s="16"/>
      <c r="AB150" s="16"/>
      <c r="AC150" s="16"/>
      <c r="AD150" s="16"/>
      <c r="AE150" s="37"/>
      <c r="AF150" s="37"/>
      <c r="AG150" s="37"/>
      <c r="AJ150" s="16"/>
      <c r="AK150" s="16"/>
      <c r="AL150" s="16"/>
      <c r="AM150" s="16"/>
      <c r="AN150" s="16"/>
      <c r="AO150" s="16"/>
      <c r="AP150" s="16"/>
      <c r="AQ150" s="16"/>
      <c r="AR150" s="16"/>
      <c r="AS150" s="16"/>
      <c r="AT150" s="16"/>
      <c r="AU150" s="16"/>
      <c r="AV150" s="16"/>
      <c r="AW150" s="16"/>
      <c r="AX150" s="16"/>
      <c r="AY150" s="16"/>
      <c r="AZ150" s="16"/>
      <c r="BA150" s="16"/>
      <c r="BB150" s="16"/>
      <c r="BC150" s="16"/>
      <c r="BD150" s="16"/>
      <c r="BE150" s="16"/>
      <c r="BF150" s="16"/>
      <c r="BG150" s="16"/>
    </row>
    <row r="151" spans="2:59" s="17" customFormat="1" ht="50" customHeight="1" thickBot="1">
      <c r="B151" s="16"/>
      <c r="C151" s="16"/>
      <c r="D151" s="16"/>
      <c r="E151" s="16"/>
      <c r="F151" s="16"/>
      <c r="G151" s="16"/>
      <c r="H151" s="16"/>
      <c r="I151" s="16"/>
      <c r="J151" s="16"/>
      <c r="K151" s="16"/>
      <c r="L151" s="82" t="s">
        <v>103</v>
      </c>
      <c r="M151" s="84"/>
      <c r="N151" s="85" t="s">
        <v>4</v>
      </c>
      <c r="O151" s="86"/>
      <c r="P151" s="87"/>
      <c r="Q151" s="45"/>
      <c r="R151" s="16"/>
      <c r="S151" s="16"/>
      <c r="T151" s="16"/>
      <c r="U151" s="16"/>
      <c r="V151" s="16"/>
      <c r="W151" s="16"/>
      <c r="X151" s="16"/>
      <c r="Y151" s="16"/>
      <c r="Z151" s="16"/>
      <c r="AA151" s="16"/>
      <c r="AB151" s="16"/>
      <c r="AC151" s="16"/>
      <c r="AD151" s="16"/>
      <c r="AE151" s="37"/>
      <c r="AF151" s="37"/>
      <c r="AG151" s="37"/>
      <c r="AJ151" s="16"/>
      <c r="AK151" s="16"/>
      <c r="AL151" s="16"/>
      <c r="AM151" s="16"/>
      <c r="AN151" s="16"/>
      <c r="AO151" s="16"/>
      <c r="AP151" s="16"/>
      <c r="AQ151" s="16"/>
      <c r="AR151" s="16"/>
      <c r="AS151" s="16"/>
      <c r="AT151" s="16"/>
      <c r="AU151" s="16"/>
      <c r="AV151" s="16"/>
      <c r="AW151" s="16"/>
      <c r="AX151" s="16"/>
      <c r="AY151" s="16"/>
      <c r="AZ151" s="16"/>
      <c r="BA151" s="16"/>
      <c r="BB151" s="16"/>
      <c r="BC151" s="16"/>
      <c r="BD151" s="16"/>
      <c r="BE151" s="16"/>
      <c r="BF151" s="16"/>
      <c r="BG151" s="16"/>
    </row>
    <row r="152" spans="2:59" s="17" customFormat="1" ht="50" customHeight="1" thickBot="1">
      <c r="B152" s="16"/>
      <c r="C152" s="16"/>
      <c r="D152" s="16"/>
      <c r="E152" s="16"/>
      <c r="F152" s="16"/>
      <c r="G152" s="16"/>
      <c r="H152" s="16"/>
      <c r="I152" s="16"/>
      <c r="J152" s="16"/>
      <c r="K152" s="16"/>
      <c r="L152" s="82" t="s">
        <v>104</v>
      </c>
      <c r="M152" s="84"/>
      <c r="N152" s="85" t="s">
        <v>4</v>
      </c>
      <c r="O152" s="86"/>
      <c r="P152" s="87"/>
      <c r="Q152" s="45"/>
      <c r="R152" s="16"/>
      <c r="S152" s="16"/>
      <c r="T152" s="16"/>
      <c r="U152" s="16"/>
      <c r="V152" s="16"/>
      <c r="W152" s="16"/>
      <c r="X152" s="16"/>
      <c r="Y152" s="16"/>
      <c r="Z152" s="16"/>
      <c r="AA152" s="16"/>
      <c r="AB152" s="16"/>
      <c r="AC152" s="16"/>
      <c r="AD152" s="16"/>
      <c r="AE152" s="37"/>
      <c r="AF152" s="37"/>
      <c r="AG152" s="37"/>
      <c r="AJ152" s="16"/>
      <c r="AK152" s="16"/>
      <c r="AL152" s="16"/>
      <c r="AM152" s="16"/>
      <c r="AN152" s="16"/>
      <c r="AO152" s="16"/>
      <c r="AP152" s="16"/>
      <c r="AQ152" s="16"/>
      <c r="AR152" s="16"/>
      <c r="AS152" s="16"/>
      <c r="AT152" s="16"/>
      <c r="AU152" s="16"/>
      <c r="AV152" s="16"/>
      <c r="AW152" s="16"/>
      <c r="AX152" s="16"/>
      <c r="AY152" s="16"/>
      <c r="AZ152" s="16"/>
      <c r="BA152" s="16"/>
      <c r="BB152" s="16"/>
      <c r="BC152" s="16"/>
      <c r="BD152" s="16"/>
      <c r="BE152" s="16"/>
      <c r="BF152" s="16"/>
      <c r="BG152" s="16"/>
    </row>
    <row r="153" spans="2:59" s="17" customFormat="1" ht="50" customHeight="1" thickBot="1">
      <c r="B153" s="16"/>
      <c r="C153" s="16"/>
      <c r="D153" s="16"/>
      <c r="E153" s="16"/>
      <c r="F153" s="16"/>
      <c r="G153" s="16"/>
      <c r="H153" s="16"/>
      <c r="I153" s="16"/>
      <c r="J153" s="16"/>
      <c r="K153" s="16"/>
      <c r="L153" s="82" t="s">
        <v>105</v>
      </c>
      <c r="M153" s="84"/>
      <c r="N153" s="85" t="s">
        <v>4</v>
      </c>
      <c r="O153" s="86"/>
      <c r="P153" s="87"/>
      <c r="Q153" s="45"/>
      <c r="R153" s="16"/>
      <c r="S153" s="16"/>
      <c r="T153" s="16"/>
      <c r="U153" s="16"/>
      <c r="V153" s="16"/>
      <c r="W153" s="16"/>
      <c r="X153" s="16"/>
      <c r="Y153" s="16"/>
      <c r="Z153" s="16"/>
      <c r="AA153" s="16"/>
      <c r="AB153" s="16"/>
      <c r="AC153" s="16"/>
      <c r="AD153" s="16"/>
      <c r="AE153" s="37"/>
      <c r="AF153" s="37"/>
      <c r="AG153" s="37"/>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2:59" s="17" customFormat="1" ht="50" customHeight="1" thickBot="1">
      <c r="B154" s="16"/>
      <c r="C154" s="16"/>
      <c r="D154" s="16"/>
      <c r="E154" s="16"/>
      <c r="F154" s="16"/>
      <c r="G154" s="16"/>
      <c r="H154" s="16"/>
      <c r="I154" s="16"/>
      <c r="J154" s="16"/>
      <c r="K154" s="16"/>
      <c r="L154" s="82" t="s">
        <v>106</v>
      </c>
      <c r="M154" s="84"/>
      <c r="N154" s="85" t="s">
        <v>4</v>
      </c>
      <c r="O154" s="86"/>
      <c r="P154" s="87"/>
      <c r="Q154" s="45"/>
      <c r="R154" s="16"/>
      <c r="S154" s="16"/>
      <c r="T154" s="16"/>
      <c r="U154" s="16"/>
      <c r="V154" s="16"/>
      <c r="W154" s="16"/>
      <c r="X154" s="16"/>
      <c r="Y154" s="16"/>
      <c r="Z154" s="16"/>
      <c r="AA154" s="16"/>
      <c r="AB154" s="16"/>
      <c r="AC154" s="16"/>
      <c r="AD154" s="16"/>
      <c r="AE154" s="37"/>
      <c r="AF154" s="37"/>
      <c r="AG154" s="37"/>
      <c r="AJ154" s="16"/>
      <c r="AK154" s="16"/>
      <c r="AL154" s="16"/>
      <c r="AM154" s="16"/>
      <c r="AN154" s="16"/>
      <c r="AO154" s="16"/>
      <c r="AP154" s="16"/>
      <c r="AQ154" s="16"/>
      <c r="AR154" s="16"/>
      <c r="AS154" s="16"/>
      <c r="AT154" s="16"/>
      <c r="AU154" s="16"/>
      <c r="AV154" s="16"/>
      <c r="AW154" s="16"/>
      <c r="AX154" s="16"/>
      <c r="AY154" s="16"/>
      <c r="AZ154" s="16"/>
      <c r="BA154" s="16"/>
      <c r="BB154" s="16"/>
      <c r="BC154" s="16"/>
      <c r="BD154" s="16"/>
      <c r="BE154" s="16"/>
      <c r="BF154" s="16"/>
      <c r="BG154" s="16"/>
    </row>
    <row r="155" spans="2:59" s="17" customFormat="1" ht="50" customHeight="1" thickBot="1">
      <c r="B155" s="16"/>
      <c r="C155" s="16"/>
      <c r="D155" s="16"/>
      <c r="E155" s="16"/>
      <c r="F155" s="16"/>
      <c r="G155" s="16"/>
      <c r="H155" s="16"/>
      <c r="I155" s="16"/>
      <c r="J155" s="16"/>
      <c r="K155" s="16"/>
      <c r="L155" s="82" t="s">
        <v>107</v>
      </c>
      <c r="M155" s="84"/>
      <c r="N155" s="85" t="s">
        <v>4</v>
      </c>
      <c r="O155" s="86"/>
      <c r="P155" s="87"/>
      <c r="Q155" s="45"/>
      <c r="R155" s="16"/>
      <c r="S155" s="16"/>
      <c r="T155" s="16"/>
      <c r="U155" s="16"/>
      <c r="V155" s="16"/>
      <c r="W155" s="16"/>
      <c r="X155" s="16"/>
      <c r="Y155" s="16"/>
      <c r="Z155" s="16"/>
      <c r="AA155" s="16"/>
      <c r="AB155" s="16"/>
      <c r="AC155" s="16"/>
      <c r="AD155" s="16"/>
      <c r="AE155" s="37"/>
      <c r="AF155" s="37"/>
      <c r="AG155" s="37"/>
      <c r="AJ155" s="16"/>
      <c r="AK155" s="16"/>
      <c r="AL155" s="16"/>
      <c r="AM155" s="16"/>
      <c r="AN155" s="16"/>
      <c r="AO155" s="16"/>
      <c r="AP155" s="16"/>
      <c r="AQ155" s="16"/>
      <c r="AR155" s="16"/>
      <c r="AS155" s="16"/>
      <c r="AT155" s="16"/>
      <c r="AU155" s="16"/>
      <c r="AV155" s="16"/>
      <c r="AW155" s="16"/>
      <c r="AX155" s="16"/>
      <c r="AY155" s="16"/>
      <c r="AZ155" s="16"/>
      <c r="BA155" s="16"/>
      <c r="BB155" s="16"/>
      <c r="BC155" s="16"/>
      <c r="BD155" s="16"/>
      <c r="BE155" s="16"/>
      <c r="BF155" s="16"/>
      <c r="BG155" s="16"/>
    </row>
    <row r="156" spans="2:59">
      <c r="B156"/>
      <c r="C156"/>
      <c r="D156"/>
      <c r="E156"/>
      <c r="F156"/>
      <c r="G156"/>
      <c r="H156"/>
      <c r="I156"/>
      <c r="J156"/>
      <c r="K156"/>
      <c r="L156"/>
      <c r="M156"/>
      <c r="N156"/>
      <c r="O156"/>
      <c r="P156"/>
      <c r="Q156"/>
      <c r="AA156"/>
      <c r="AB156"/>
      <c r="AC156"/>
      <c r="AD156"/>
    </row>
    <row r="157" spans="2:59" ht="18">
      <c r="B157"/>
      <c r="C157"/>
      <c r="D157"/>
      <c r="E157"/>
      <c r="F157"/>
      <c r="G157"/>
      <c r="H157"/>
      <c r="I157"/>
      <c r="J157"/>
      <c r="K157"/>
      <c r="L157"/>
      <c r="M157"/>
      <c r="N157" s="112" t="s">
        <v>69</v>
      </c>
      <c r="O157" s="112"/>
      <c r="P157" s="5">
        <f>P136+P137+P138+P139+P140+P141+P142+P143+P144+P145+P146+P147+P148+P149+P150+P151+P152+P153+P154+P155</f>
        <v>0</v>
      </c>
      <c r="Q157" s="46"/>
      <c r="AA157"/>
      <c r="AB157"/>
      <c r="AC157"/>
      <c r="AD157"/>
    </row>
    <row r="158" spans="2:59" ht="18">
      <c r="B158"/>
      <c r="C158"/>
      <c r="D158"/>
      <c r="E158"/>
      <c r="F158"/>
      <c r="G158"/>
      <c r="H158"/>
      <c r="I158"/>
      <c r="J158"/>
      <c r="K158"/>
      <c r="L158"/>
      <c r="M158"/>
      <c r="N158" s="32"/>
      <c r="O158" s="32"/>
      <c r="P158" s="33"/>
      <c r="Q158" s="46"/>
      <c r="AA158"/>
      <c r="AB158"/>
      <c r="AC158"/>
      <c r="AD158"/>
    </row>
    <row r="159" spans="2:59" ht="18">
      <c r="B159"/>
      <c r="C159"/>
      <c r="D159"/>
      <c r="E159"/>
      <c r="F159"/>
      <c r="G159"/>
      <c r="H159"/>
      <c r="I159"/>
      <c r="J159"/>
      <c r="K159"/>
      <c r="L159"/>
      <c r="M159"/>
      <c r="N159" s="90" t="s">
        <v>112</v>
      </c>
      <c r="O159" s="91"/>
      <c r="P159" s="92"/>
      <c r="Q159"/>
      <c r="AA159"/>
      <c r="AB159"/>
      <c r="AC159"/>
      <c r="AD159"/>
    </row>
    <row r="160" spans="2:59" ht="19.05" customHeight="1">
      <c r="B160"/>
      <c r="C160"/>
      <c r="D160"/>
      <c r="E160"/>
      <c r="F160"/>
      <c r="G160"/>
      <c r="H160"/>
      <c r="I160"/>
      <c r="J160"/>
      <c r="K160"/>
      <c r="L160"/>
      <c r="M160"/>
      <c r="N160" s="149"/>
      <c r="O160" s="150"/>
      <c r="P160" s="151"/>
      <c r="Q160"/>
      <c r="AA160"/>
      <c r="AB160"/>
      <c r="AC160"/>
      <c r="AD160"/>
    </row>
    <row r="161" spans="2:59" ht="19.05" customHeight="1">
      <c r="B161"/>
      <c r="C161"/>
      <c r="D161"/>
      <c r="E161"/>
      <c r="F161"/>
      <c r="G161"/>
      <c r="H161"/>
      <c r="I161"/>
      <c r="J161"/>
      <c r="K161"/>
      <c r="L161"/>
      <c r="M161"/>
      <c r="N161" s="152"/>
      <c r="O161" s="153"/>
      <c r="P161" s="154"/>
      <c r="Q161"/>
      <c r="AA161"/>
      <c r="AB161"/>
      <c r="AC161"/>
      <c r="AD161"/>
    </row>
    <row r="162" spans="2:59" ht="19.05" customHeight="1">
      <c r="B162"/>
      <c r="C162"/>
      <c r="D162"/>
      <c r="E162"/>
      <c r="F162"/>
      <c r="G162"/>
      <c r="H162"/>
      <c r="I162"/>
      <c r="J162"/>
      <c r="K162"/>
      <c r="L162"/>
      <c r="M162"/>
      <c r="N162" s="152"/>
      <c r="O162" s="153"/>
      <c r="P162" s="154"/>
      <c r="Q162"/>
      <c r="AA162"/>
      <c r="AB162"/>
      <c r="AC162"/>
      <c r="AD162"/>
    </row>
    <row r="163" spans="2:59" ht="19.05" customHeight="1">
      <c r="B163"/>
      <c r="C163"/>
      <c r="D163"/>
      <c r="E163"/>
      <c r="F163"/>
      <c r="G163"/>
      <c r="H163"/>
      <c r="I163"/>
      <c r="J163"/>
      <c r="K163"/>
      <c r="L163"/>
      <c r="M163"/>
      <c r="N163" s="152"/>
      <c r="O163" s="153"/>
      <c r="P163" s="154"/>
      <c r="Q163"/>
      <c r="AA163"/>
      <c r="AB163"/>
      <c r="AC163"/>
      <c r="AD163"/>
    </row>
    <row r="164" spans="2:59" ht="19.05" customHeight="1">
      <c r="B164"/>
      <c r="C164"/>
      <c r="D164"/>
      <c r="E164"/>
      <c r="F164"/>
      <c r="G164"/>
      <c r="H164"/>
      <c r="I164"/>
      <c r="J164"/>
      <c r="K164"/>
      <c r="L164"/>
      <c r="M164"/>
      <c r="N164" s="152"/>
      <c r="O164" s="153"/>
      <c r="P164" s="154"/>
      <c r="Q164"/>
      <c r="AA164"/>
      <c r="AB164"/>
      <c r="AC164"/>
      <c r="AD164"/>
    </row>
    <row r="165" spans="2:59" ht="19.05" customHeight="1">
      <c r="B165"/>
      <c r="C165"/>
      <c r="D165"/>
      <c r="E165"/>
      <c r="F165"/>
      <c r="G165"/>
      <c r="H165"/>
      <c r="I165"/>
      <c r="J165"/>
      <c r="K165"/>
      <c r="L165"/>
      <c r="M165"/>
      <c r="N165" s="152"/>
      <c r="O165" s="153"/>
      <c r="P165" s="154"/>
      <c r="Q165"/>
      <c r="AA165"/>
      <c r="AB165"/>
      <c r="AC165"/>
      <c r="AD165"/>
    </row>
    <row r="166" spans="2:59" ht="19.05" customHeight="1">
      <c r="B166"/>
      <c r="C166"/>
      <c r="D166"/>
      <c r="E166"/>
      <c r="F166"/>
      <c r="G166"/>
      <c r="H166"/>
      <c r="I166"/>
      <c r="J166"/>
      <c r="K166"/>
      <c r="L166"/>
      <c r="M166"/>
      <c r="N166" s="152"/>
      <c r="O166" s="153"/>
      <c r="P166" s="154"/>
      <c r="Q166"/>
      <c r="AA166"/>
      <c r="AB166"/>
      <c r="AC166"/>
      <c r="AD166"/>
    </row>
    <row r="167" spans="2:59" ht="16.05" customHeight="1">
      <c r="B167"/>
      <c r="C167"/>
      <c r="D167"/>
      <c r="E167"/>
      <c r="F167"/>
      <c r="G167"/>
      <c r="H167"/>
      <c r="I167"/>
      <c r="J167"/>
      <c r="K167"/>
      <c r="L167"/>
      <c r="M167"/>
      <c r="N167" s="155"/>
      <c r="O167" s="156"/>
      <c r="P167" s="157"/>
      <c r="Q167"/>
      <c r="AA167"/>
      <c r="AB167"/>
      <c r="AC167"/>
      <c r="AD167"/>
    </row>
    <row r="168" spans="2:59">
      <c r="B168"/>
      <c r="C168"/>
      <c r="D168"/>
      <c r="E168"/>
      <c r="F168"/>
      <c r="G168"/>
      <c r="H168"/>
      <c r="I168"/>
      <c r="J168"/>
      <c r="K168"/>
      <c r="L168"/>
      <c r="M168"/>
      <c r="N168"/>
      <c r="O168"/>
      <c r="P168"/>
      <c r="Q168"/>
      <c r="AA168"/>
      <c r="AB168"/>
      <c r="AC168"/>
      <c r="AD168"/>
    </row>
    <row r="169" spans="2:59" ht="32" customHeight="1">
      <c r="B169"/>
      <c r="C169"/>
      <c r="D169"/>
      <c r="E169"/>
      <c r="F169"/>
      <c r="G169"/>
      <c r="H169"/>
      <c r="I169"/>
      <c r="J169"/>
      <c r="K169"/>
      <c r="L169" s="81" t="s">
        <v>111</v>
      </c>
      <c r="M169"/>
      <c r="N169" s="113" t="s">
        <v>18</v>
      </c>
      <c r="O169" s="114"/>
      <c r="P169" s="115"/>
      <c r="Q169"/>
      <c r="AA169"/>
      <c r="AB169"/>
      <c r="AC169"/>
      <c r="AD169"/>
    </row>
    <row r="170" spans="2:59">
      <c r="B170"/>
      <c r="C170"/>
      <c r="D170"/>
      <c r="E170"/>
      <c r="F170"/>
      <c r="G170"/>
      <c r="H170"/>
      <c r="I170"/>
      <c r="J170"/>
      <c r="K170"/>
      <c r="L170"/>
      <c r="M170"/>
      <c r="N170" s="161" t="s">
        <v>26</v>
      </c>
      <c r="O170" s="162"/>
      <c r="P170" s="163"/>
      <c r="Q170"/>
      <c r="AA170"/>
      <c r="AB170"/>
      <c r="AC170"/>
      <c r="AD170"/>
    </row>
    <row r="171" spans="2:59" ht="17.649999999999999">
      <c r="B171"/>
      <c r="C171"/>
      <c r="D171"/>
      <c r="E171"/>
      <c r="F171"/>
      <c r="G171"/>
      <c r="H171"/>
      <c r="I171"/>
      <c r="J171"/>
      <c r="K171"/>
      <c r="L171"/>
      <c r="M171"/>
      <c r="N171" s="9"/>
      <c r="O171" s="9"/>
      <c r="P171" s="8"/>
      <c r="Q171"/>
      <c r="AA171"/>
      <c r="AB171"/>
      <c r="AC171"/>
      <c r="AD171"/>
    </row>
    <row r="172" spans="2:59" ht="44" customHeight="1">
      <c r="B172"/>
      <c r="C172"/>
      <c r="D172"/>
      <c r="E172"/>
      <c r="F172"/>
      <c r="G172"/>
      <c r="H172"/>
      <c r="I172"/>
      <c r="J172"/>
      <c r="K172"/>
      <c r="L172"/>
      <c r="M172"/>
      <c r="N172" s="146" t="s">
        <v>120</v>
      </c>
      <c r="O172" s="148" t="s">
        <v>121</v>
      </c>
      <c r="P172" s="109" t="s">
        <v>7</v>
      </c>
      <c r="Q172" s="38" t="s">
        <v>57</v>
      </c>
      <c r="AA172"/>
      <c r="AB172"/>
      <c r="AC172"/>
      <c r="AD172"/>
    </row>
    <row r="173" spans="2:59" ht="52.05" customHeight="1">
      <c r="B173"/>
      <c r="C173"/>
      <c r="D173"/>
      <c r="E173"/>
      <c r="F173"/>
      <c r="G173"/>
      <c r="H173"/>
      <c r="I173"/>
      <c r="J173"/>
      <c r="K173"/>
      <c r="L173"/>
      <c r="M173"/>
      <c r="N173" s="147"/>
      <c r="O173" s="148"/>
      <c r="P173" s="110"/>
      <c r="Q173" s="35" t="s">
        <v>46</v>
      </c>
      <c r="AA173"/>
      <c r="AB173"/>
      <c r="AC173"/>
      <c r="AD173"/>
    </row>
    <row r="174" spans="2:59" s="59" customFormat="1" ht="50" customHeight="1">
      <c r="B174" s="56"/>
      <c r="C174" s="56"/>
      <c r="D174" s="56"/>
      <c r="E174" s="56"/>
      <c r="F174" s="56"/>
      <c r="G174" s="56"/>
      <c r="H174" s="56"/>
      <c r="I174" s="56"/>
      <c r="J174" s="56"/>
      <c r="K174" s="56"/>
      <c r="L174" s="56"/>
      <c r="M174" s="56"/>
      <c r="N174" s="75" t="s">
        <v>4</v>
      </c>
      <c r="O174" s="63"/>
      <c r="P174" s="14" t="str">
        <f>IF(N174=X41,"4,00",IF(N174=X42,"2,00","0,00"))</f>
        <v>0,00</v>
      </c>
      <c r="Q174" s="57"/>
      <c r="R174" s="56"/>
      <c r="S174" s="56"/>
      <c r="T174" s="56"/>
      <c r="U174" s="56"/>
      <c r="V174" s="56"/>
      <c r="W174" s="56"/>
      <c r="X174" s="56"/>
      <c r="Y174" s="56"/>
      <c r="Z174" s="56"/>
      <c r="AA174" s="56"/>
      <c r="AB174" s="56"/>
      <c r="AC174" s="56"/>
      <c r="AD174" s="56"/>
      <c r="AE174" s="58"/>
      <c r="AF174" s="58"/>
      <c r="AG174" s="58"/>
      <c r="AJ174" s="56"/>
      <c r="AK174" s="56"/>
      <c r="AL174" s="56"/>
      <c r="AM174" s="56"/>
      <c r="AN174" s="56"/>
      <c r="AO174" s="56"/>
      <c r="AP174" s="56"/>
      <c r="AQ174" s="56"/>
      <c r="AR174" s="56"/>
      <c r="AS174" s="56"/>
      <c r="AT174" s="56"/>
      <c r="AU174" s="56"/>
      <c r="AV174" s="56"/>
      <c r="AW174" s="56"/>
      <c r="AX174" s="56"/>
      <c r="AY174" s="56"/>
      <c r="AZ174" s="56"/>
      <c r="BA174" s="56"/>
      <c r="BB174" s="56"/>
      <c r="BC174" s="56"/>
      <c r="BD174" s="56"/>
      <c r="BE174" s="56"/>
      <c r="BF174" s="56"/>
      <c r="BG174" s="56"/>
    </row>
    <row r="175" spans="2:59" s="59" customFormat="1" ht="50" customHeight="1">
      <c r="B175" s="56"/>
      <c r="C175" s="56"/>
      <c r="D175" s="56"/>
      <c r="E175" s="56"/>
      <c r="F175" s="56"/>
      <c r="G175" s="56"/>
      <c r="H175" s="56"/>
      <c r="I175" s="56"/>
      <c r="J175" s="56"/>
      <c r="K175" s="56"/>
      <c r="L175" s="56"/>
      <c r="M175" s="56"/>
      <c r="N175" s="75" t="s">
        <v>4</v>
      </c>
      <c r="O175" s="63"/>
      <c r="P175" s="14" t="str">
        <f>IF(N175=X41,"4,00",IF(N175=X42,"2,00","0,00"))</f>
        <v>0,00</v>
      </c>
      <c r="Q175" s="57"/>
      <c r="R175" s="56"/>
      <c r="S175" s="56"/>
      <c r="T175" s="56"/>
      <c r="U175" s="56"/>
      <c r="V175" s="56"/>
      <c r="W175" s="56"/>
      <c r="X175" s="56"/>
      <c r="Y175" s="56"/>
      <c r="Z175" s="56"/>
      <c r="AA175" s="56"/>
      <c r="AB175" s="56"/>
      <c r="AC175" s="56"/>
      <c r="AD175" s="56"/>
      <c r="AE175" s="58"/>
      <c r="AF175" s="58"/>
      <c r="AG175" s="58"/>
      <c r="AJ175" s="56"/>
      <c r="AK175" s="56"/>
      <c r="AL175" s="56"/>
      <c r="AM175" s="56"/>
      <c r="AN175" s="56"/>
      <c r="AO175" s="56"/>
      <c r="AP175" s="56"/>
      <c r="AQ175" s="56"/>
      <c r="AR175" s="56"/>
      <c r="AS175" s="56"/>
      <c r="AT175" s="56"/>
      <c r="AU175" s="56"/>
      <c r="AV175" s="56"/>
      <c r="AW175" s="56"/>
      <c r="AX175" s="56"/>
      <c r="AY175" s="56"/>
      <c r="AZ175" s="56"/>
      <c r="BA175" s="56"/>
      <c r="BB175" s="56"/>
      <c r="BC175" s="56"/>
      <c r="BD175" s="56"/>
      <c r="BE175" s="56"/>
      <c r="BF175" s="56"/>
      <c r="BG175" s="56"/>
    </row>
    <row r="176" spans="2:59" s="59" customFormat="1" ht="50" customHeight="1">
      <c r="B176" s="56"/>
      <c r="C176" s="56"/>
      <c r="D176" s="56"/>
      <c r="E176" s="56"/>
      <c r="F176" s="56"/>
      <c r="G176" s="56"/>
      <c r="H176" s="56"/>
      <c r="I176" s="56"/>
      <c r="J176" s="56"/>
      <c r="K176" s="56"/>
      <c r="L176" s="56"/>
      <c r="M176" s="56"/>
      <c r="N176" s="75" t="s">
        <v>4</v>
      </c>
      <c r="O176" s="63"/>
      <c r="P176" s="14" t="str">
        <f>IF(N176=X41,"4,00",IF(N176=X42,"2,00","0,00"))</f>
        <v>0,00</v>
      </c>
      <c r="Q176" s="57"/>
      <c r="R176" s="56"/>
      <c r="S176" s="56"/>
      <c r="T176" s="56"/>
      <c r="U176" s="56"/>
      <c r="V176" s="56"/>
      <c r="W176" s="56"/>
      <c r="X176" s="56"/>
      <c r="Y176" s="56"/>
      <c r="Z176" s="56"/>
      <c r="AA176" s="56"/>
      <c r="AB176" s="56"/>
      <c r="AC176" s="56"/>
      <c r="AD176" s="56"/>
      <c r="AE176" s="58"/>
      <c r="AF176" s="58"/>
      <c r="AG176" s="58"/>
      <c r="AJ176" s="56"/>
      <c r="AK176" s="56"/>
      <c r="AL176" s="56"/>
      <c r="AM176" s="56"/>
      <c r="AN176" s="56"/>
      <c r="AO176" s="56"/>
      <c r="AP176" s="56"/>
      <c r="AQ176" s="56"/>
      <c r="AR176" s="56"/>
      <c r="AS176" s="56"/>
      <c r="AT176" s="56"/>
      <c r="AU176" s="56"/>
      <c r="AV176" s="56"/>
      <c r="AW176" s="56"/>
      <c r="AX176" s="56"/>
      <c r="AY176" s="56"/>
      <c r="AZ176" s="56"/>
      <c r="BA176" s="56"/>
      <c r="BB176" s="56"/>
      <c r="BC176" s="56"/>
      <c r="BD176" s="56"/>
      <c r="BE176" s="56"/>
      <c r="BF176" s="56"/>
      <c r="BG176" s="56"/>
    </row>
    <row r="177" spans="2:59" s="59" customFormat="1" ht="50" customHeight="1">
      <c r="B177" s="56"/>
      <c r="C177" s="56"/>
      <c r="D177" s="56"/>
      <c r="E177" s="56"/>
      <c r="F177" s="56"/>
      <c r="G177" s="56"/>
      <c r="H177" s="56"/>
      <c r="I177" s="56"/>
      <c r="J177" s="56"/>
      <c r="K177" s="56"/>
      <c r="L177" s="56"/>
      <c r="M177" s="56"/>
      <c r="N177" s="75" t="s">
        <v>4</v>
      </c>
      <c r="O177" s="63"/>
      <c r="P177" s="14" t="str">
        <f>IF(N177=X41,"4,00",IF(N177=X42,"2,00","0,00"))</f>
        <v>0,00</v>
      </c>
      <c r="Q177" s="57"/>
      <c r="R177" s="56"/>
      <c r="S177" s="56"/>
      <c r="T177" s="56"/>
      <c r="U177" s="56"/>
      <c r="V177" s="56"/>
      <c r="W177" s="56"/>
      <c r="X177" s="56"/>
      <c r="Y177" s="56"/>
      <c r="Z177" s="56"/>
      <c r="AA177" s="56"/>
      <c r="AB177" s="56"/>
      <c r="AC177" s="56"/>
      <c r="AD177" s="56"/>
      <c r="AE177" s="58"/>
      <c r="AF177" s="58"/>
      <c r="AG177" s="58"/>
      <c r="AJ177" s="56"/>
      <c r="AK177" s="56"/>
      <c r="AL177" s="56"/>
      <c r="AM177" s="56"/>
      <c r="AN177" s="56"/>
      <c r="AO177" s="56"/>
      <c r="AP177" s="56"/>
      <c r="AQ177" s="56"/>
      <c r="AR177" s="56"/>
      <c r="AS177" s="56"/>
      <c r="AT177" s="56"/>
      <c r="AU177" s="56"/>
      <c r="AV177" s="56"/>
      <c r="AW177" s="56"/>
      <c r="AX177" s="56"/>
      <c r="AY177" s="56"/>
      <c r="AZ177" s="56"/>
      <c r="BA177" s="56"/>
      <c r="BB177" s="56"/>
      <c r="BC177" s="56"/>
      <c r="BD177" s="56"/>
      <c r="BE177" s="56"/>
      <c r="BF177" s="56"/>
      <c r="BG177" s="56"/>
    </row>
    <row r="178" spans="2:59" s="59" customFormat="1" ht="50" customHeight="1">
      <c r="B178" s="56"/>
      <c r="C178" s="56"/>
      <c r="D178" s="56"/>
      <c r="E178" s="56"/>
      <c r="F178" s="56"/>
      <c r="G178" s="56"/>
      <c r="H178" s="56"/>
      <c r="I178" s="56"/>
      <c r="J178" s="56"/>
      <c r="K178" s="56"/>
      <c r="L178" s="56"/>
      <c r="M178" s="56"/>
      <c r="N178" s="75" t="s">
        <v>4</v>
      </c>
      <c r="O178" s="63"/>
      <c r="P178" s="14" t="str">
        <f>IF(N178=X41,"4,00",IF(N178=X42,"2,00","0,00"))</f>
        <v>0,00</v>
      </c>
      <c r="Q178" s="57"/>
      <c r="R178" s="56"/>
      <c r="S178" s="56"/>
      <c r="T178" s="56"/>
      <c r="U178" s="56"/>
      <c r="V178" s="56"/>
      <c r="W178" s="56"/>
      <c r="X178" s="56"/>
      <c r="Y178" s="56"/>
      <c r="Z178" s="56"/>
      <c r="AA178" s="56"/>
      <c r="AB178" s="56"/>
      <c r="AC178" s="56"/>
      <c r="AD178" s="56"/>
      <c r="AE178" s="58"/>
      <c r="AF178" s="58"/>
      <c r="AG178" s="58"/>
      <c r="AJ178" s="56"/>
      <c r="AK178" s="56"/>
      <c r="AL178" s="56"/>
      <c r="AM178" s="56"/>
      <c r="AN178" s="56"/>
      <c r="AO178" s="56"/>
      <c r="AP178" s="56"/>
      <c r="AQ178" s="56"/>
      <c r="AR178" s="56"/>
      <c r="AS178" s="56"/>
      <c r="AT178" s="56"/>
      <c r="AU178" s="56"/>
      <c r="AV178" s="56"/>
      <c r="AW178" s="56"/>
      <c r="AX178" s="56"/>
      <c r="AY178" s="56"/>
      <c r="AZ178" s="56"/>
      <c r="BA178" s="56"/>
      <c r="BB178" s="56"/>
      <c r="BC178" s="56"/>
      <c r="BD178" s="56"/>
      <c r="BE178" s="56"/>
      <c r="BF178" s="56"/>
      <c r="BG178" s="56"/>
    </row>
    <row r="179" spans="2:59">
      <c r="B179"/>
      <c r="C179"/>
      <c r="D179"/>
      <c r="E179"/>
      <c r="F179"/>
      <c r="G179"/>
      <c r="H179"/>
      <c r="I179"/>
      <c r="J179"/>
      <c r="K179"/>
      <c r="L179"/>
      <c r="M179"/>
      <c r="N179"/>
      <c r="O179"/>
      <c r="P179"/>
      <c r="Q179"/>
      <c r="AA179"/>
      <c r="AB179"/>
      <c r="AC179"/>
      <c r="AD179"/>
    </row>
    <row r="180" spans="2:59" ht="23" customHeight="1">
      <c r="B180"/>
      <c r="C180"/>
      <c r="D180"/>
      <c r="E180"/>
      <c r="F180"/>
      <c r="G180"/>
      <c r="H180"/>
      <c r="I180"/>
      <c r="J180"/>
      <c r="K180"/>
      <c r="L180"/>
      <c r="M180"/>
      <c r="N180" s="112" t="s">
        <v>34</v>
      </c>
      <c r="O180" s="112"/>
      <c r="P180" s="51">
        <f>P174+P175+P176+P177+P178</f>
        <v>0</v>
      </c>
      <c r="Q180" s="51">
        <f>Q174+Q175+Q176+Q177+Q178</f>
        <v>0</v>
      </c>
      <c r="AA180"/>
      <c r="AB180"/>
      <c r="AC180"/>
      <c r="AD180"/>
    </row>
    <row r="181" spans="2:59" ht="6" customHeight="1">
      <c r="B181"/>
      <c r="C181"/>
      <c r="D181"/>
      <c r="E181"/>
      <c r="F181"/>
      <c r="G181"/>
      <c r="H181"/>
      <c r="I181"/>
      <c r="J181"/>
      <c r="K181"/>
      <c r="L181"/>
      <c r="M181"/>
      <c r="N181"/>
      <c r="O181"/>
      <c r="P181" s="10">
        <f>IF(P180&lt;=10,P180,"10,00")</f>
        <v>0</v>
      </c>
      <c r="Q181" s="47">
        <f>IF(Q180&lt;=10,Q180,"10,00")</f>
        <v>0</v>
      </c>
      <c r="AA181"/>
      <c r="AB181"/>
      <c r="AC181"/>
      <c r="AD181"/>
    </row>
    <row r="182" spans="2:59" ht="16.05" customHeight="1">
      <c r="B182"/>
      <c r="C182"/>
      <c r="D182"/>
      <c r="E182"/>
      <c r="F182"/>
      <c r="G182"/>
      <c r="H182"/>
      <c r="I182"/>
      <c r="J182"/>
      <c r="K182"/>
      <c r="L182"/>
      <c r="M182"/>
      <c r="N182" s="164" t="s">
        <v>70</v>
      </c>
      <c r="O182" s="164"/>
      <c r="P182" s="164"/>
      <c r="Q182" s="164"/>
      <c r="AA182"/>
      <c r="AB182"/>
      <c r="AC182"/>
      <c r="AD182"/>
    </row>
    <row r="183" spans="2:59">
      <c r="B183"/>
      <c r="C183"/>
      <c r="D183"/>
      <c r="E183"/>
      <c r="F183"/>
      <c r="G183"/>
      <c r="H183"/>
      <c r="I183"/>
      <c r="J183"/>
      <c r="K183"/>
      <c r="L183"/>
      <c r="M183"/>
      <c r="N183" s="164"/>
      <c r="O183" s="164"/>
      <c r="P183" s="164"/>
      <c r="Q183" s="164"/>
      <c r="AA183"/>
      <c r="AB183"/>
      <c r="AC183"/>
      <c r="AD183"/>
    </row>
    <row r="184" spans="2:59">
      <c r="B184"/>
      <c r="C184"/>
      <c r="D184"/>
      <c r="E184"/>
      <c r="F184"/>
      <c r="G184"/>
      <c r="H184"/>
      <c r="I184"/>
      <c r="J184"/>
      <c r="K184"/>
      <c r="L184"/>
      <c r="M184"/>
      <c r="N184" s="20"/>
      <c r="O184" s="20"/>
      <c r="P184" s="10"/>
      <c r="Q184"/>
      <c r="AA184"/>
      <c r="AB184"/>
      <c r="AC184"/>
      <c r="AD184"/>
    </row>
    <row r="185" spans="2:59" ht="23.25">
      <c r="B185"/>
      <c r="C185"/>
      <c r="D185"/>
      <c r="E185"/>
      <c r="F185"/>
      <c r="G185"/>
      <c r="H185"/>
      <c r="I185"/>
      <c r="J185"/>
      <c r="K185"/>
      <c r="L185"/>
      <c r="M185"/>
      <c r="N185" s="160" t="s">
        <v>12</v>
      </c>
      <c r="O185" s="160"/>
      <c r="P185" s="52">
        <f>P128+P181</f>
        <v>0</v>
      </c>
      <c r="Q185" s="52">
        <f>Q128+Q181</f>
        <v>0</v>
      </c>
      <c r="AA185"/>
      <c r="AB185"/>
      <c r="AC185"/>
      <c r="AD185"/>
    </row>
    <row r="186" spans="2:59">
      <c r="B186"/>
      <c r="C186"/>
      <c r="D186"/>
      <c r="E186"/>
      <c r="F186"/>
      <c r="G186"/>
      <c r="H186"/>
      <c r="I186"/>
      <c r="J186"/>
      <c r="K186"/>
      <c r="L186"/>
      <c r="M186"/>
      <c r="N186"/>
      <c r="O186"/>
      <c r="P186"/>
      <c r="Q186"/>
      <c r="AA186"/>
      <c r="AB186"/>
      <c r="AC186"/>
      <c r="AD186"/>
    </row>
    <row r="187" spans="2:59">
      <c r="B187"/>
      <c r="C187"/>
      <c r="D187"/>
      <c r="E187"/>
      <c r="F187"/>
      <c r="G187"/>
      <c r="H187"/>
      <c r="I187"/>
      <c r="J187"/>
      <c r="K187"/>
      <c r="L187"/>
      <c r="M187"/>
      <c r="N187"/>
      <c r="O187"/>
      <c r="P187"/>
      <c r="Q187"/>
      <c r="AA187"/>
      <c r="AB187"/>
      <c r="AC187"/>
      <c r="AD187"/>
    </row>
    <row r="188" spans="2:59" ht="16.149999999999999" thickBot="1">
      <c r="B188"/>
      <c r="C188"/>
      <c r="D188"/>
      <c r="E188"/>
      <c r="F188"/>
      <c r="G188"/>
      <c r="H188"/>
      <c r="I188"/>
      <c r="J188"/>
      <c r="K188"/>
      <c r="L188"/>
      <c r="M188"/>
      <c r="N188" s="54" t="s">
        <v>45</v>
      </c>
      <c r="O188"/>
      <c r="P188"/>
      <c r="Q188"/>
      <c r="AA188"/>
      <c r="AB188"/>
      <c r="AC188"/>
      <c r="AD188"/>
    </row>
    <row r="189" spans="2:59" ht="23.65" thickBot="1">
      <c r="B189"/>
      <c r="C189"/>
      <c r="D189"/>
      <c r="E189"/>
      <c r="F189"/>
      <c r="G189"/>
      <c r="H189"/>
      <c r="I189"/>
      <c r="J189"/>
      <c r="K189"/>
      <c r="L189"/>
      <c r="M189"/>
      <c r="N189" s="158" t="s">
        <v>131</v>
      </c>
      <c r="O189" s="159"/>
      <c r="P189" s="53">
        <f>P185+P157</f>
        <v>0</v>
      </c>
      <c r="Q189" s="53">
        <f>Q185+P157</f>
        <v>0</v>
      </c>
      <c r="AA189"/>
      <c r="AB189"/>
      <c r="AC189"/>
      <c r="AD189"/>
    </row>
    <row r="190" spans="2:59">
      <c r="B190"/>
      <c r="C190"/>
      <c r="D190"/>
      <c r="E190"/>
      <c r="F190"/>
      <c r="G190"/>
      <c r="H190"/>
      <c r="I190"/>
      <c r="J190"/>
      <c r="K190"/>
      <c r="L190"/>
      <c r="M190"/>
      <c r="N190"/>
      <c r="O190"/>
      <c r="P190"/>
      <c r="Q190"/>
      <c r="AA190"/>
      <c r="AB190"/>
      <c r="AC190"/>
      <c r="AD190"/>
      <c r="AE190" s="10"/>
      <c r="AF190" s="10"/>
      <c r="AG190" s="10"/>
      <c r="AH190"/>
      <c r="AI190"/>
    </row>
    <row r="191" spans="2:59">
      <c r="B191"/>
      <c r="C191"/>
      <c r="D191"/>
      <c r="E191"/>
      <c r="F191"/>
      <c r="G191"/>
      <c r="H191"/>
      <c r="I191"/>
      <c r="J191"/>
      <c r="K191"/>
      <c r="L191"/>
      <c r="M191"/>
      <c r="N191"/>
      <c r="O191"/>
      <c r="P191"/>
      <c r="Q191"/>
      <c r="AA191"/>
      <c r="AB191"/>
      <c r="AC191"/>
      <c r="AD191"/>
      <c r="AE191" s="10"/>
      <c r="AF191" s="10"/>
      <c r="AG191" s="10"/>
      <c r="AH191"/>
      <c r="AI191"/>
    </row>
    <row r="192" spans="2:59" ht="21">
      <c r="B192"/>
      <c r="C192"/>
      <c r="D192"/>
      <c r="E192"/>
      <c r="F192"/>
      <c r="G192"/>
      <c r="H192"/>
      <c r="I192"/>
      <c r="J192"/>
      <c r="K192"/>
      <c r="L192"/>
      <c r="M192"/>
      <c r="N192" s="145" t="s">
        <v>20</v>
      </c>
      <c r="O192" s="145"/>
      <c r="P192" s="145"/>
      <c r="Q192" s="145"/>
      <c r="AA192"/>
      <c r="AB192"/>
      <c r="AC192"/>
      <c r="AD192"/>
      <c r="AE192" s="10"/>
      <c r="AF192" s="10"/>
      <c r="AG192" s="10"/>
      <c r="AH192"/>
      <c r="AI192"/>
    </row>
    <row r="193" spans="2:35">
      <c r="B193"/>
      <c r="C193"/>
      <c r="D193"/>
      <c r="E193"/>
      <c r="F193"/>
      <c r="G193"/>
      <c r="H193"/>
      <c r="I193"/>
      <c r="J193"/>
      <c r="K193"/>
      <c r="L193"/>
      <c r="M193"/>
      <c r="N193" s="128"/>
      <c r="O193" s="128"/>
      <c r="P193" s="128"/>
      <c r="Q193" s="128"/>
      <c r="AA193"/>
      <c r="AB193"/>
      <c r="AC193"/>
      <c r="AD193"/>
      <c r="AE193" s="10"/>
      <c r="AF193" s="10"/>
      <c r="AG193" s="10"/>
      <c r="AH193"/>
      <c r="AI193"/>
    </row>
    <row r="194" spans="2:35">
      <c r="B194"/>
      <c r="C194"/>
      <c r="D194"/>
      <c r="E194"/>
      <c r="F194"/>
      <c r="G194"/>
      <c r="H194"/>
      <c r="I194"/>
      <c r="J194"/>
      <c r="K194"/>
      <c r="L194"/>
      <c r="M194"/>
      <c r="N194" s="128"/>
      <c r="O194" s="128"/>
      <c r="P194" s="128"/>
      <c r="Q194" s="128"/>
      <c r="AA194"/>
      <c r="AB194"/>
      <c r="AC194"/>
      <c r="AD194"/>
      <c r="AE194" s="10"/>
      <c r="AF194" s="10"/>
      <c r="AG194" s="10"/>
      <c r="AH194"/>
      <c r="AI194"/>
    </row>
    <row r="195" spans="2:35">
      <c r="B195"/>
      <c r="C195"/>
      <c r="D195"/>
      <c r="E195"/>
      <c r="F195"/>
      <c r="G195"/>
      <c r="H195"/>
      <c r="I195"/>
      <c r="J195"/>
      <c r="K195"/>
      <c r="L195"/>
      <c r="M195"/>
      <c r="N195" s="128"/>
      <c r="O195" s="128"/>
      <c r="P195" s="128"/>
      <c r="Q195" s="128"/>
      <c r="AA195"/>
      <c r="AB195"/>
      <c r="AC195"/>
      <c r="AD195"/>
      <c r="AE195" s="10"/>
      <c r="AF195" s="10"/>
      <c r="AG195" s="10"/>
      <c r="AH195"/>
      <c r="AI195"/>
    </row>
    <row r="196" spans="2:35">
      <c r="B196"/>
      <c r="C196"/>
      <c r="D196"/>
      <c r="E196"/>
      <c r="F196"/>
      <c r="G196"/>
      <c r="H196"/>
      <c r="I196"/>
      <c r="J196"/>
      <c r="K196"/>
      <c r="L196"/>
      <c r="M196"/>
      <c r="N196" s="128"/>
      <c r="O196" s="128"/>
      <c r="P196" s="128"/>
      <c r="Q196" s="128"/>
      <c r="AA196"/>
      <c r="AB196"/>
      <c r="AC196"/>
      <c r="AD196"/>
      <c r="AE196" s="10"/>
      <c r="AF196" s="10"/>
      <c r="AG196" s="10"/>
      <c r="AH196"/>
      <c r="AI196"/>
    </row>
    <row r="197" spans="2:35">
      <c r="B197"/>
      <c r="C197"/>
      <c r="D197"/>
      <c r="E197"/>
      <c r="F197"/>
      <c r="G197"/>
      <c r="H197"/>
      <c r="I197"/>
      <c r="J197"/>
      <c r="K197"/>
      <c r="L197"/>
      <c r="M197"/>
      <c r="N197" s="128"/>
      <c r="O197" s="128"/>
      <c r="P197" s="128"/>
      <c r="Q197" s="128"/>
      <c r="AA197"/>
      <c r="AB197"/>
      <c r="AC197"/>
      <c r="AD197"/>
      <c r="AE197" s="10"/>
      <c r="AF197" s="10"/>
      <c r="AG197" s="10"/>
      <c r="AH197"/>
      <c r="AI197"/>
    </row>
    <row r="198" spans="2:35">
      <c r="B198"/>
      <c r="C198"/>
      <c r="D198"/>
      <c r="E198"/>
      <c r="F198"/>
      <c r="G198"/>
      <c r="H198"/>
      <c r="I198"/>
      <c r="J198"/>
      <c r="K198"/>
      <c r="L198"/>
      <c r="M198"/>
      <c r="N198" s="128"/>
      <c r="O198" s="128"/>
      <c r="P198" s="128"/>
      <c r="Q198" s="128"/>
      <c r="AA198"/>
      <c r="AB198"/>
      <c r="AC198"/>
      <c r="AD198"/>
      <c r="AE198" s="10"/>
      <c r="AF198" s="10"/>
      <c r="AG198" s="10"/>
      <c r="AH198"/>
      <c r="AI198"/>
    </row>
    <row r="199" spans="2:35">
      <c r="B199"/>
      <c r="C199"/>
      <c r="D199"/>
      <c r="E199"/>
      <c r="F199"/>
      <c r="G199"/>
      <c r="H199"/>
      <c r="I199"/>
      <c r="J199"/>
      <c r="K199"/>
      <c r="L199"/>
      <c r="M199"/>
      <c r="N199" s="128"/>
      <c r="O199" s="128"/>
      <c r="P199" s="128"/>
      <c r="Q199" s="128"/>
      <c r="AA199"/>
      <c r="AB199"/>
      <c r="AC199"/>
      <c r="AD199"/>
      <c r="AE199" s="10"/>
      <c r="AF199" s="10"/>
      <c r="AG199" s="10"/>
      <c r="AH199"/>
      <c r="AI199"/>
    </row>
    <row r="200" spans="2:35">
      <c r="B200"/>
      <c r="C200"/>
      <c r="D200"/>
      <c r="E200"/>
      <c r="F200"/>
      <c r="G200"/>
      <c r="H200"/>
      <c r="I200"/>
      <c r="J200"/>
      <c r="K200"/>
      <c r="L200"/>
      <c r="M200"/>
      <c r="N200" s="128"/>
      <c r="O200" s="128"/>
      <c r="P200" s="128"/>
      <c r="Q200" s="128"/>
      <c r="AA200"/>
      <c r="AB200"/>
      <c r="AC200"/>
      <c r="AD200"/>
      <c r="AE200" s="10"/>
      <c r="AF200" s="10"/>
      <c r="AG200" s="10"/>
      <c r="AH200"/>
      <c r="AI200"/>
    </row>
    <row r="201" spans="2:35">
      <c r="B201"/>
      <c r="C201"/>
      <c r="D201"/>
      <c r="E201"/>
      <c r="F201"/>
      <c r="G201"/>
      <c r="H201"/>
      <c r="I201"/>
      <c r="J201"/>
      <c r="K201"/>
      <c r="L201"/>
      <c r="M201"/>
      <c r="N201" s="128"/>
      <c r="O201" s="128"/>
      <c r="P201" s="128"/>
      <c r="Q201" s="128"/>
      <c r="AA201"/>
      <c r="AB201"/>
      <c r="AC201"/>
      <c r="AD201"/>
      <c r="AE201" s="10"/>
      <c r="AF201" s="10"/>
      <c r="AG201" s="10"/>
      <c r="AH201"/>
      <c r="AI201"/>
    </row>
    <row r="202" spans="2:35">
      <c r="B202"/>
      <c r="C202"/>
      <c r="D202"/>
      <c r="E202"/>
      <c r="F202"/>
      <c r="G202"/>
      <c r="H202"/>
      <c r="I202"/>
      <c r="J202"/>
      <c r="K202"/>
      <c r="L202"/>
      <c r="M202"/>
      <c r="N202" s="128"/>
      <c r="O202" s="128"/>
      <c r="P202" s="128"/>
      <c r="Q202" s="128"/>
      <c r="AA202"/>
      <c r="AB202"/>
      <c r="AC202"/>
      <c r="AD202"/>
      <c r="AE202" s="10"/>
      <c r="AF202" s="10"/>
      <c r="AG202" s="10"/>
      <c r="AH202"/>
      <c r="AI202"/>
    </row>
    <row r="203" spans="2:35">
      <c r="B203"/>
      <c r="C203"/>
      <c r="D203"/>
      <c r="E203"/>
      <c r="F203"/>
      <c r="G203"/>
      <c r="H203"/>
      <c r="I203"/>
      <c r="J203"/>
      <c r="K203"/>
      <c r="L203"/>
      <c r="M203"/>
      <c r="N203" s="128"/>
      <c r="O203" s="128"/>
      <c r="P203" s="128"/>
      <c r="Q203" s="128"/>
      <c r="AA203"/>
      <c r="AB203"/>
      <c r="AC203"/>
      <c r="AD203"/>
      <c r="AE203" s="10"/>
      <c r="AF203" s="10"/>
      <c r="AG203" s="10"/>
      <c r="AH203"/>
      <c r="AI203"/>
    </row>
    <row r="204" spans="2:35">
      <c r="B204"/>
      <c r="C204"/>
      <c r="D204"/>
      <c r="E204"/>
      <c r="F204"/>
      <c r="G204"/>
      <c r="H204"/>
      <c r="I204"/>
      <c r="J204"/>
      <c r="K204"/>
      <c r="L204"/>
      <c r="M204"/>
      <c r="N204" s="128"/>
      <c r="O204" s="128"/>
      <c r="P204" s="128"/>
      <c r="Q204" s="128"/>
      <c r="AA204"/>
      <c r="AB204"/>
      <c r="AC204"/>
      <c r="AD204"/>
      <c r="AE204" s="10"/>
      <c r="AF204" s="10"/>
      <c r="AG204" s="10"/>
      <c r="AH204"/>
      <c r="AI204"/>
    </row>
    <row r="205" spans="2:35">
      <c r="B205"/>
      <c r="C205"/>
      <c r="D205"/>
      <c r="E205"/>
      <c r="F205"/>
      <c r="G205"/>
      <c r="H205"/>
      <c r="I205"/>
      <c r="J205"/>
      <c r="K205"/>
      <c r="L205"/>
      <c r="M205"/>
      <c r="N205" s="128"/>
      <c r="O205" s="128"/>
      <c r="P205" s="128"/>
      <c r="Q205" s="128"/>
      <c r="AA205"/>
      <c r="AB205"/>
      <c r="AC205"/>
      <c r="AD205"/>
      <c r="AE205" s="10"/>
      <c r="AF205" s="10"/>
      <c r="AG205" s="10"/>
      <c r="AH205"/>
      <c r="AI205"/>
    </row>
    <row r="206" spans="2:35">
      <c r="B206"/>
      <c r="C206"/>
      <c r="D206"/>
      <c r="E206"/>
      <c r="F206"/>
      <c r="G206"/>
      <c r="H206"/>
      <c r="I206"/>
      <c r="J206"/>
      <c r="K206"/>
      <c r="L206"/>
      <c r="M206"/>
      <c r="N206" s="128"/>
      <c r="O206" s="128"/>
      <c r="P206" s="128"/>
      <c r="Q206" s="128"/>
      <c r="AA206"/>
      <c r="AB206"/>
      <c r="AC206"/>
      <c r="AD206"/>
      <c r="AE206" s="10"/>
      <c r="AF206" s="10"/>
      <c r="AG206" s="10"/>
      <c r="AH206"/>
      <c r="AI206"/>
    </row>
    <row r="207" spans="2:35">
      <c r="B207"/>
      <c r="C207"/>
      <c r="D207"/>
      <c r="E207"/>
      <c r="F207"/>
      <c r="G207"/>
      <c r="H207"/>
      <c r="I207"/>
      <c r="J207"/>
      <c r="K207"/>
      <c r="L207"/>
      <c r="M207"/>
      <c r="N207"/>
      <c r="O207"/>
      <c r="P207"/>
      <c r="Q207"/>
      <c r="AA207"/>
      <c r="AB207"/>
      <c r="AC207"/>
      <c r="AD207"/>
      <c r="AE207" s="10"/>
      <c r="AF207" s="10"/>
      <c r="AG207" s="10"/>
      <c r="AH207"/>
      <c r="AI207"/>
    </row>
    <row r="208" spans="2:35" ht="38" customHeight="1">
      <c r="B208"/>
      <c r="C208"/>
      <c r="D208"/>
      <c r="E208"/>
      <c r="F208"/>
      <c r="G208"/>
      <c r="H208"/>
      <c r="I208"/>
      <c r="J208"/>
      <c r="K208"/>
      <c r="L208"/>
      <c r="M208"/>
      <c r="N208" s="136" t="s">
        <v>83</v>
      </c>
      <c r="O208" s="137"/>
      <c r="P208" s="137"/>
      <c r="Q208" s="138"/>
      <c r="AA208"/>
      <c r="AB208"/>
      <c r="AC208"/>
      <c r="AD208"/>
      <c r="AE208" s="10"/>
      <c r="AF208" s="10"/>
      <c r="AG208" s="10"/>
      <c r="AH208"/>
      <c r="AI208"/>
    </row>
    <row r="209" spans="2:35" ht="25.05" customHeight="1">
      <c r="B209"/>
      <c r="C209"/>
      <c r="D209"/>
      <c r="E209"/>
      <c r="F209"/>
      <c r="G209"/>
      <c r="H209"/>
      <c r="I209"/>
      <c r="J209"/>
      <c r="K209"/>
      <c r="L209"/>
      <c r="M209"/>
      <c r="N209" s="66" t="str">
        <f>IF(B123&gt;4,"ATTENZIONE: SI SEGNALA CHE IL PUNTEGGIO MASSIMO DEI TITOLI DI SERVIZIO RIFERITO ALL'A.A. 2016/2017 È STATO SUPERATO","")</f>
        <v/>
      </c>
      <c r="O209" s="65"/>
      <c r="P209" s="65"/>
      <c r="Q209" s="67"/>
      <c r="R209" s="65"/>
      <c r="AA209"/>
      <c r="AB209"/>
      <c r="AC209"/>
      <c r="AD209"/>
      <c r="AE209" s="10"/>
      <c r="AF209" s="10"/>
      <c r="AG209" s="10"/>
      <c r="AH209"/>
      <c r="AI209"/>
    </row>
    <row r="210" spans="2:35" ht="25.05" customHeight="1">
      <c r="B210"/>
      <c r="C210"/>
      <c r="D210"/>
      <c r="E210"/>
      <c r="F210"/>
      <c r="G210"/>
      <c r="H210"/>
      <c r="I210"/>
      <c r="J210"/>
      <c r="K210"/>
      <c r="L210"/>
      <c r="M210"/>
      <c r="N210" s="68" t="str">
        <f>IF(C123&gt;4,"ATTENZIONE: SI SEGNALA CHE IL PUNTEGGIO MASSIMO DEI TITOLI DI SERVIZIO RIFERITO ALL'A.A. 2017/2018 È STATO SUPERATO","")</f>
        <v/>
      </c>
      <c r="O210"/>
      <c r="P210"/>
      <c r="Q210" s="69"/>
      <c r="AA210"/>
      <c r="AB210"/>
      <c r="AC210"/>
      <c r="AD210"/>
      <c r="AE210" s="10"/>
      <c r="AF210" s="10"/>
      <c r="AG210" s="10"/>
      <c r="AH210"/>
      <c r="AI210"/>
    </row>
    <row r="211" spans="2:35" ht="25.05" customHeight="1">
      <c r="B211"/>
      <c r="C211"/>
      <c r="D211"/>
      <c r="E211"/>
      <c r="F211"/>
      <c r="G211"/>
      <c r="H211"/>
      <c r="I211"/>
      <c r="J211"/>
      <c r="K211"/>
      <c r="L211"/>
      <c r="M211"/>
      <c r="N211" s="68" t="str">
        <f>IF(D123&gt;4,"ATTENZIONE: SI SEGNALA CHE IL PUNTEGGIO MASSIMO DEI TITOLI DI SERVIZIO RIFERITO ALL'A.A. 2018/2019 È STATO SUPERATO","")</f>
        <v/>
      </c>
      <c r="O211"/>
      <c r="P211"/>
      <c r="Q211" s="69"/>
      <c r="AA211"/>
      <c r="AB211"/>
      <c r="AC211"/>
      <c r="AD211"/>
      <c r="AE211" s="10"/>
      <c r="AF211" s="10"/>
      <c r="AG211" s="10"/>
      <c r="AH211"/>
      <c r="AI211"/>
    </row>
    <row r="212" spans="2:35" ht="25.05" customHeight="1">
      <c r="B212"/>
      <c r="C212"/>
      <c r="D212"/>
      <c r="E212"/>
      <c r="F212"/>
      <c r="G212"/>
      <c r="H212"/>
      <c r="I212"/>
      <c r="J212"/>
      <c r="K212"/>
      <c r="L212"/>
      <c r="M212"/>
      <c r="N212" s="68" t="str">
        <f>IF(E123&gt;4,"ATTENZIONE: SI SEGNALA CHE IL PUNTEGGIO MASSIMO DEI TITOLI DI SERVIZIO RIFERITO ALL'A.A. 2019/2020 È STATO SUPERATO","")</f>
        <v/>
      </c>
      <c r="O212"/>
      <c r="P212"/>
      <c r="Q212" s="69"/>
      <c r="AA212"/>
      <c r="AB212"/>
      <c r="AC212"/>
      <c r="AD212"/>
      <c r="AE212" s="10"/>
      <c r="AF212" s="10"/>
      <c r="AG212" s="10"/>
      <c r="AH212"/>
      <c r="AI212"/>
    </row>
    <row r="213" spans="2:35" ht="25.05" customHeight="1">
      <c r="B213"/>
      <c r="C213"/>
      <c r="D213"/>
      <c r="E213"/>
      <c r="F213"/>
      <c r="G213"/>
      <c r="H213"/>
      <c r="I213"/>
      <c r="J213"/>
      <c r="K213"/>
      <c r="L213"/>
      <c r="M213"/>
      <c r="N213" s="68" t="str">
        <f>IF(F123&gt;4,"ATTENZIONE: SI SEGNALA CHE IL PUNTEGGIO MASSIMO DEI TITOLI DI SERVIZIO RIFERITO ALL'A.A. 2020/2021 È STATO SUPERATO","")</f>
        <v/>
      </c>
      <c r="O213"/>
      <c r="P213"/>
      <c r="Q213" s="69"/>
      <c r="AA213"/>
      <c r="AB213"/>
      <c r="AC213"/>
      <c r="AD213"/>
      <c r="AE213" s="10"/>
      <c r="AF213" s="10"/>
      <c r="AG213" s="10"/>
      <c r="AH213"/>
      <c r="AI213"/>
    </row>
    <row r="214" spans="2:35" ht="25.05" customHeight="1">
      <c r="B214"/>
      <c r="C214"/>
      <c r="D214"/>
      <c r="E214"/>
      <c r="F214"/>
      <c r="G214"/>
      <c r="H214"/>
      <c r="I214"/>
      <c r="J214"/>
      <c r="K214"/>
      <c r="L214"/>
      <c r="M214"/>
      <c r="N214" s="68" t="str">
        <f>IF(G123&gt;4,"ATTENZIONE: SI SEGNALA CHE IL PUNTEGGIO MASSIMO DEI TITOLI DI SERVIZIO RIFERITO ALL'A.A. 2021/2022 È STATO SUPERATO","")</f>
        <v/>
      </c>
      <c r="O214"/>
      <c r="P214"/>
      <c r="Q214" s="69"/>
      <c r="AA214"/>
      <c r="AB214"/>
      <c r="AC214"/>
      <c r="AD214"/>
      <c r="AE214" s="10"/>
      <c r="AF214" s="10"/>
      <c r="AG214" s="10"/>
      <c r="AH214"/>
      <c r="AI214"/>
    </row>
    <row r="215" spans="2:35" ht="25.05" customHeight="1">
      <c r="B215"/>
      <c r="C215"/>
      <c r="D215"/>
      <c r="E215"/>
      <c r="F215"/>
      <c r="G215"/>
      <c r="H215"/>
      <c r="I215"/>
      <c r="J215"/>
      <c r="K215"/>
      <c r="L215"/>
      <c r="M215"/>
      <c r="N215" s="68" t="str">
        <f>IF(H123&gt;4,"ATTENZIONE: SI SEGNALA CHE IL PUNTEGGIO MASSIMO DEI TITOLI DI SERVIZIO RIFERITO ALL'A.A. 2022/2023 È STATO SUPERATO","")</f>
        <v/>
      </c>
      <c r="O215"/>
      <c r="P215"/>
      <c r="Q215" s="69"/>
      <c r="AA215"/>
      <c r="AB215"/>
      <c r="AC215"/>
      <c r="AD215"/>
      <c r="AE215" s="10"/>
      <c r="AF215" s="10"/>
      <c r="AG215" s="10"/>
      <c r="AH215"/>
      <c r="AI215"/>
    </row>
    <row r="216" spans="2:35" ht="25.05" customHeight="1">
      <c r="B216"/>
      <c r="C216"/>
      <c r="D216"/>
      <c r="E216"/>
      <c r="F216"/>
      <c r="G216"/>
      <c r="H216"/>
      <c r="I216"/>
      <c r="J216"/>
      <c r="K216"/>
      <c r="L216"/>
      <c r="M216"/>
      <c r="N216" s="68" t="str">
        <f>IF(I123&gt;4,"ATTENZIONE: SI SEGNALA CHE IL PUNTEGGIO MASSIMO DEI TITOLI DI SERVIZIO RIFERITO ALL'A.A. 2023/2024 È STATO SUPERATO","")</f>
        <v/>
      </c>
      <c r="O216"/>
      <c r="P216"/>
      <c r="Q216" s="69"/>
      <c r="AA216"/>
      <c r="AB216"/>
      <c r="AC216"/>
      <c r="AD216"/>
      <c r="AE216" s="10"/>
      <c r="AF216" s="10"/>
      <c r="AG216" s="10"/>
      <c r="AH216"/>
      <c r="AI216"/>
    </row>
    <row r="217" spans="2:35" ht="25.05" customHeight="1">
      <c r="B217"/>
      <c r="C217"/>
      <c r="D217"/>
      <c r="E217"/>
      <c r="F217"/>
      <c r="G217"/>
      <c r="H217"/>
      <c r="I217"/>
      <c r="J217"/>
      <c r="K217"/>
      <c r="L217"/>
      <c r="M217"/>
      <c r="N217" s="68" t="str">
        <f>IF(J123&gt;4,"ATTENZIONE: SI SEGNALA CHE IL PUNTEGGIO MASSIMO DEI TITOLI DI SERVIZIO RIFERITO ALL'A.A. 2024/2025 È STATO SUPERATO","")</f>
        <v/>
      </c>
      <c r="O217"/>
      <c r="P217"/>
      <c r="Q217" s="69"/>
      <c r="AA217"/>
      <c r="AB217"/>
      <c r="AC217"/>
      <c r="AD217"/>
      <c r="AE217" s="10"/>
      <c r="AF217" s="10"/>
      <c r="AG217" s="10"/>
      <c r="AH217"/>
      <c r="AI217"/>
    </row>
    <row r="218" spans="2:35" ht="25.05" customHeight="1">
      <c r="B218"/>
      <c r="C218"/>
      <c r="D218"/>
      <c r="E218"/>
      <c r="F218"/>
      <c r="G218"/>
      <c r="H218"/>
      <c r="I218"/>
      <c r="J218"/>
      <c r="K218"/>
      <c r="L218"/>
      <c r="M218"/>
      <c r="N218" s="70" t="str">
        <f>IF(K123&gt;4,"ATTENZIONE: SI SEGNALA CHE IL PUNTEGGIO MASSIMO DEI TITOLI DI SERVIZIO RIFERITO ALL'A.A. 2025/2026 È STATO SUPERATO","")</f>
        <v/>
      </c>
      <c r="O218" s="71"/>
      <c r="P218" s="71"/>
      <c r="Q218" s="72"/>
      <c r="AA218"/>
      <c r="AB218"/>
      <c r="AC218"/>
      <c r="AD218"/>
      <c r="AE218" s="10"/>
      <c r="AF218" s="10"/>
      <c r="AG218" s="10"/>
      <c r="AH218"/>
      <c r="AI218"/>
    </row>
    <row r="219" spans="2:35">
      <c r="B219"/>
      <c r="C219"/>
      <c r="D219"/>
      <c r="E219"/>
      <c r="F219"/>
      <c r="G219"/>
      <c r="H219"/>
      <c r="I219"/>
      <c r="J219"/>
      <c r="K219"/>
      <c r="L219"/>
      <c r="M219"/>
      <c r="N219"/>
      <c r="O219"/>
      <c r="P219"/>
      <c r="Q219"/>
      <c r="AA219"/>
      <c r="AB219"/>
      <c r="AC219"/>
      <c r="AD219"/>
      <c r="AE219" s="10"/>
      <c r="AF219" s="10"/>
      <c r="AG219" s="10"/>
      <c r="AH219"/>
      <c r="AI219"/>
    </row>
    <row r="220" spans="2:35" ht="21">
      <c r="B220"/>
      <c r="C220"/>
      <c r="D220"/>
      <c r="E220"/>
      <c r="F220"/>
      <c r="G220"/>
      <c r="H220"/>
      <c r="I220"/>
      <c r="J220"/>
      <c r="K220"/>
      <c r="L220"/>
      <c r="M220"/>
      <c r="N220" s="134" t="s">
        <v>85</v>
      </c>
      <c r="O220" s="134"/>
      <c r="P220" s="134"/>
      <c r="Q220" s="134"/>
      <c r="AA220"/>
      <c r="AB220"/>
      <c r="AC220"/>
      <c r="AD220"/>
      <c r="AE220" s="10"/>
      <c r="AF220" s="10"/>
      <c r="AG220" s="10"/>
      <c r="AH220"/>
      <c r="AI220"/>
    </row>
    <row r="221" spans="2:35">
      <c r="B221"/>
      <c r="C221"/>
      <c r="D221"/>
      <c r="E221"/>
      <c r="F221"/>
      <c r="G221"/>
      <c r="H221"/>
      <c r="I221"/>
      <c r="J221"/>
      <c r="K221"/>
      <c r="L221"/>
      <c r="M221"/>
      <c r="N221" s="135"/>
      <c r="O221" s="135"/>
      <c r="P221" s="135"/>
      <c r="Q221" s="135"/>
      <c r="AA221"/>
      <c r="AB221"/>
      <c r="AC221"/>
      <c r="AD221"/>
      <c r="AE221" s="10"/>
      <c r="AF221" s="10"/>
      <c r="AG221" s="10"/>
      <c r="AH221"/>
      <c r="AI221"/>
    </row>
    <row r="222" spans="2:35">
      <c r="B222"/>
      <c r="C222"/>
      <c r="D222"/>
      <c r="E222"/>
      <c r="F222"/>
      <c r="G222"/>
      <c r="H222"/>
      <c r="I222"/>
      <c r="J222"/>
      <c r="K222"/>
      <c r="L222"/>
      <c r="M222"/>
      <c r="N222" s="135"/>
      <c r="O222" s="135"/>
      <c r="P222" s="135"/>
      <c r="Q222" s="135"/>
      <c r="AA222"/>
      <c r="AB222"/>
      <c r="AC222"/>
      <c r="AD222"/>
      <c r="AE222" s="10"/>
      <c r="AF222" s="10"/>
      <c r="AG222" s="10"/>
      <c r="AH222"/>
      <c r="AI222"/>
    </row>
    <row r="223" spans="2:35">
      <c r="B223"/>
      <c r="C223"/>
      <c r="D223"/>
      <c r="E223"/>
      <c r="F223"/>
      <c r="G223"/>
      <c r="H223"/>
      <c r="I223"/>
      <c r="J223"/>
      <c r="K223"/>
      <c r="L223"/>
      <c r="M223"/>
      <c r="N223" s="135"/>
      <c r="O223" s="135"/>
      <c r="P223" s="135"/>
      <c r="Q223" s="135"/>
      <c r="AA223"/>
      <c r="AB223"/>
      <c r="AC223"/>
      <c r="AD223"/>
      <c r="AE223" s="10"/>
      <c r="AF223" s="10"/>
      <c r="AG223" s="10"/>
      <c r="AH223"/>
      <c r="AI223"/>
    </row>
    <row r="224" spans="2:35">
      <c r="B224"/>
      <c r="C224"/>
      <c r="D224"/>
      <c r="E224"/>
      <c r="F224"/>
      <c r="G224"/>
      <c r="H224"/>
      <c r="I224"/>
      <c r="J224"/>
      <c r="K224"/>
      <c r="L224"/>
      <c r="M224"/>
      <c r="N224" s="135"/>
      <c r="O224" s="135"/>
      <c r="P224" s="135"/>
      <c r="Q224" s="135"/>
      <c r="AA224"/>
      <c r="AB224"/>
      <c r="AC224"/>
      <c r="AD224"/>
      <c r="AE224" s="10"/>
      <c r="AF224" s="10"/>
      <c r="AG224" s="10"/>
      <c r="AH224"/>
      <c r="AI224"/>
    </row>
    <row r="225" spans="2:35">
      <c r="B225"/>
      <c r="C225"/>
      <c r="D225"/>
      <c r="E225"/>
      <c r="F225"/>
      <c r="G225"/>
      <c r="H225"/>
      <c r="I225"/>
      <c r="J225"/>
      <c r="K225"/>
      <c r="L225"/>
      <c r="M225"/>
      <c r="N225" s="135"/>
      <c r="O225" s="135"/>
      <c r="P225" s="135"/>
      <c r="Q225" s="135"/>
      <c r="AA225"/>
      <c r="AB225"/>
      <c r="AC225"/>
      <c r="AD225"/>
      <c r="AE225" s="10"/>
      <c r="AF225" s="10"/>
      <c r="AG225" s="10"/>
      <c r="AH225"/>
      <c r="AI225"/>
    </row>
    <row r="226" spans="2:35">
      <c r="B226"/>
      <c r="C226"/>
      <c r="D226"/>
      <c r="E226"/>
      <c r="F226"/>
      <c r="G226"/>
      <c r="H226"/>
      <c r="I226"/>
      <c r="J226"/>
      <c r="K226"/>
      <c r="L226"/>
      <c r="M226"/>
      <c r="N226" s="135"/>
      <c r="O226" s="135"/>
      <c r="P226" s="135"/>
      <c r="Q226" s="135"/>
      <c r="AA226"/>
      <c r="AB226"/>
      <c r="AC226"/>
      <c r="AD226"/>
      <c r="AE226" s="10"/>
      <c r="AF226" s="10"/>
      <c r="AG226" s="10"/>
      <c r="AH226"/>
      <c r="AI226"/>
    </row>
    <row r="227" spans="2:35">
      <c r="B227"/>
      <c r="C227"/>
      <c r="D227"/>
      <c r="E227"/>
      <c r="F227"/>
      <c r="G227"/>
      <c r="H227"/>
      <c r="I227"/>
      <c r="J227"/>
      <c r="K227"/>
      <c r="L227"/>
      <c r="M227"/>
      <c r="N227" s="135"/>
      <c r="O227" s="135"/>
      <c r="P227" s="135"/>
      <c r="Q227" s="135"/>
      <c r="AA227"/>
      <c r="AB227"/>
      <c r="AC227"/>
      <c r="AD227"/>
      <c r="AE227" s="10"/>
      <c r="AF227" s="10"/>
      <c r="AG227" s="10"/>
      <c r="AH227"/>
      <c r="AI227"/>
    </row>
    <row r="228" spans="2:35">
      <c r="B228"/>
      <c r="C228"/>
      <c r="D228"/>
      <c r="E228"/>
      <c r="F228"/>
      <c r="G228"/>
      <c r="H228"/>
      <c r="I228"/>
      <c r="J228"/>
      <c r="K228"/>
      <c r="L228"/>
      <c r="M228"/>
      <c r="N228" s="135"/>
      <c r="O228" s="135"/>
      <c r="P228" s="135"/>
      <c r="Q228" s="135"/>
      <c r="AA228"/>
      <c r="AB228"/>
      <c r="AC228"/>
      <c r="AD228"/>
      <c r="AE228" s="10"/>
      <c r="AF228" s="10"/>
      <c r="AG228" s="10"/>
      <c r="AH228"/>
      <c r="AI228"/>
    </row>
    <row r="229" spans="2:35">
      <c r="B229"/>
      <c r="C229"/>
      <c r="D229"/>
      <c r="E229"/>
      <c r="F229"/>
      <c r="G229"/>
      <c r="H229"/>
      <c r="I229"/>
      <c r="J229"/>
      <c r="K229"/>
      <c r="L229"/>
      <c r="M229"/>
      <c r="N229" s="135"/>
      <c r="O229" s="135"/>
      <c r="P229" s="135"/>
      <c r="Q229" s="135"/>
      <c r="AA229"/>
      <c r="AB229"/>
      <c r="AC229"/>
      <c r="AD229"/>
      <c r="AE229" s="10"/>
      <c r="AF229" s="10"/>
      <c r="AG229" s="10"/>
      <c r="AH229"/>
      <c r="AI229"/>
    </row>
    <row r="230" spans="2:35">
      <c r="B230"/>
      <c r="C230"/>
      <c r="D230"/>
      <c r="E230"/>
      <c r="F230"/>
      <c r="G230"/>
      <c r="H230"/>
      <c r="I230"/>
      <c r="J230"/>
      <c r="K230"/>
      <c r="L230"/>
      <c r="M230"/>
      <c r="N230" s="135"/>
      <c r="O230" s="135"/>
      <c r="P230" s="135"/>
      <c r="Q230" s="135"/>
      <c r="AA230"/>
      <c r="AB230"/>
      <c r="AC230"/>
      <c r="AD230"/>
      <c r="AE230" s="10"/>
      <c r="AF230" s="10"/>
      <c r="AG230" s="10"/>
      <c r="AH230"/>
      <c r="AI230"/>
    </row>
    <row r="231" spans="2:35">
      <c r="B231"/>
      <c r="C231"/>
      <c r="D231"/>
      <c r="E231"/>
      <c r="F231"/>
      <c r="G231"/>
      <c r="H231"/>
      <c r="I231"/>
      <c r="J231"/>
      <c r="K231"/>
      <c r="L231"/>
      <c r="M231"/>
      <c r="N231" s="135"/>
      <c r="O231" s="135"/>
      <c r="P231" s="135"/>
      <c r="Q231" s="135"/>
      <c r="AA231"/>
      <c r="AB231"/>
      <c r="AC231"/>
      <c r="AD231"/>
      <c r="AE231" s="10"/>
      <c r="AF231" s="10"/>
      <c r="AG231" s="10"/>
      <c r="AH231"/>
      <c r="AI231"/>
    </row>
    <row r="232" spans="2:35">
      <c r="B232"/>
      <c r="C232"/>
      <c r="D232"/>
      <c r="E232"/>
      <c r="F232"/>
      <c r="G232"/>
      <c r="H232"/>
      <c r="I232"/>
      <c r="J232"/>
      <c r="K232"/>
      <c r="L232"/>
      <c r="M232"/>
      <c r="N232" s="135"/>
      <c r="O232" s="135"/>
      <c r="P232" s="135"/>
      <c r="Q232" s="135"/>
      <c r="AA232"/>
      <c r="AB232"/>
      <c r="AC232"/>
      <c r="AD232"/>
      <c r="AE232" s="10"/>
      <c r="AF232" s="10"/>
      <c r="AG232" s="10"/>
      <c r="AH232"/>
      <c r="AI232"/>
    </row>
    <row r="233" spans="2:35">
      <c r="B233"/>
      <c r="C233"/>
      <c r="D233"/>
      <c r="E233"/>
      <c r="F233"/>
      <c r="G233"/>
      <c r="H233"/>
      <c r="I233"/>
      <c r="J233"/>
      <c r="K233"/>
      <c r="L233"/>
      <c r="M233"/>
      <c r="N233" s="135"/>
      <c r="O233" s="135"/>
      <c r="P233" s="135"/>
      <c r="Q233" s="135"/>
      <c r="AA233"/>
      <c r="AB233"/>
      <c r="AC233"/>
      <c r="AD233"/>
      <c r="AE233" s="10"/>
      <c r="AF233" s="10"/>
      <c r="AG233" s="10"/>
      <c r="AH233"/>
      <c r="AI233"/>
    </row>
    <row r="234" spans="2:35">
      <c r="B234"/>
      <c r="C234"/>
      <c r="D234"/>
      <c r="E234"/>
      <c r="F234"/>
      <c r="G234"/>
      <c r="H234"/>
      <c r="I234"/>
      <c r="J234"/>
      <c r="K234"/>
      <c r="L234"/>
      <c r="M234"/>
      <c r="N234" s="135"/>
      <c r="O234" s="135"/>
      <c r="P234" s="135"/>
      <c r="Q234" s="135"/>
      <c r="AA234"/>
      <c r="AB234"/>
      <c r="AC234"/>
      <c r="AD234"/>
      <c r="AE234" s="10"/>
      <c r="AF234" s="10"/>
      <c r="AG234" s="10"/>
      <c r="AH234"/>
      <c r="AI234"/>
    </row>
    <row r="235" spans="2:35">
      <c r="B235"/>
      <c r="C235"/>
      <c r="D235"/>
      <c r="E235"/>
      <c r="F235"/>
      <c r="G235"/>
      <c r="H235"/>
      <c r="I235"/>
      <c r="J235"/>
      <c r="K235"/>
      <c r="L235"/>
      <c r="M235"/>
      <c r="N235"/>
      <c r="O235"/>
      <c r="P235"/>
      <c r="Q235"/>
      <c r="AA235"/>
      <c r="AB235"/>
      <c r="AC235"/>
      <c r="AD235"/>
      <c r="AE235" s="10"/>
      <c r="AF235" s="10"/>
      <c r="AG235" s="10"/>
      <c r="AH235"/>
      <c r="AI235"/>
    </row>
    <row r="236" spans="2:35">
      <c r="B236"/>
      <c r="C236"/>
      <c r="D236"/>
      <c r="E236"/>
      <c r="F236"/>
      <c r="G236"/>
      <c r="H236"/>
      <c r="I236"/>
      <c r="J236"/>
      <c r="K236"/>
      <c r="L236"/>
      <c r="M236"/>
      <c r="N236"/>
      <c r="O236"/>
      <c r="P236"/>
      <c r="Q236"/>
      <c r="AA236"/>
      <c r="AB236"/>
      <c r="AC236"/>
      <c r="AD236"/>
      <c r="AE236" s="10"/>
      <c r="AF236" s="10"/>
      <c r="AG236" s="10"/>
      <c r="AH236"/>
      <c r="AI236"/>
    </row>
    <row r="237" spans="2:35">
      <c r="B237"/>
      <c r="C237"/>
      <c r="D237"/>
      <c r="E237"/>
      <c r="F237"/>
      <c r="G237"/>
      <c r="H237"/>
      <c r="I237"/>
      <c r="J237"/>
      <c r="K237"/>
      <c r="L237"/>
      <c r="M237"/>
      <c r="N237"/>
      <c r="O237"/>
      <c r="P237"/>
      <c r="Q237"/>
      <c r="AA237"/>
      <c r="AB237"/>
      <c r="AC237"/>
      <c r="AD237"/>
      <c r="AE237" s="10"/>
      <c r="AF237" s="10"/>
      <c r="AG237" s="10"/>
      <c r="AH237"/>
      <c r="AI237"/>
    </row>
    <row r="238" spans="2:35">
      <c r="B238"/>
      <c r="C238"/>
      <c r="D238"/>
      <c r="E238"/>
      <c r="F238"/>
      <c r="G238"/>
      <c r="H238"/>
      <c r="I238"/>
      <c r="J238"/>
      <c r="K238"/>
      <c r="L238"/>
      <c r="M238"/>
      <c r="N238"/>
      <c r="O238"/>
      <c r="P238"/>
      <c r="Q238"/>
      <c r="AA238"/>
      <c r="AB238"/>
      <c r="AC238"/>
      <c r="AD238"/>
      <c r="AE238" s="10"/>
      <c r="AF238" s="10"/>
      <c r="AG238" s="10"/>
      <c r="AH238"/>
      <c r="AI238"/>
    </row>
    <row r="239" spans="2:35">
      <c r="B239"/>
      <c r="C239"/>
      <c r="D239"/>
      <c r="E239"/>
      <c r="F239"/>
      <c r="G239"/>
      <c r="H239"/>
      <c r="I239"/>
      <c r="J239"/>
      <c r="K239"/>
      <c r="L239"/>
      <c r="M239"/>
      <c r="N239"/>
      <c r="O239"/>
      <c r="P239"/>
      <c r="Q239"/>
      <c r="AA239"/>
      <c r="AB239"/>
      <c r="AC239"/>
      <c r="AD239"/>
      <c r="AE239" s="10"/>
      <c r="AF239" s="10"/>
      <c r="AG239" s="10"/>
      <c r="AH239"/>
      <c r="AI239"/>
    </row>
    <row r="240" spans="2:35">
      <c r="B240"/>
      <c r="C240"/>
      <c r="D240"/>
      <c r="E240"/>
      <c r="F240"/>
      <c r="G240"/>
      <c r="H240"/>
      <c r="I240"/>
      <c r="J240"/>
      <c r="K240"/>
      <c r="L240"/>
      <c r="M240"/>
      <c r="N240"/>
      <c r="O240"/>
      <c r="P240"/>
      <c r="Q240"/>
      <c r="AA240"/>
      <c r="AB240"/>
      <c r="AC240"/>
      <c r="AD240"/>
      <c r="AE240" s="10"/>
      <c r="AF240" s="10"/>
      <c r="AG240" s="10"/>
      <c r="AH240"/>
      <c r="AI240"/>
    </row>
    <row r="241" spans="2:35">
      <c r="B241"/>
      <c r="C241"/>
      <c r="D241"/>
      <c r="E241"/>
      <c r="F241"/>
      <c r="G241"/>
      <c r="H241"/>
      <c r="I241"/>
      <c r="J241"/>
      <c r="K241"/>
      <c r="L241"/>
      <c r="M241"/>
      <c r="N241"/>
      <c r="O241"/>
      <c r="P241"/>
      <c r="Q241"/>
      <c r="AA241"/>
      <c r="AB241"/>
      <c r="AC241"/>
      <c r="AD241"/>
      <c r="AE241" s="10"/>
      <c r="AF241" s="10"/>
      <c r="AG241" s="10"/>
      <c r="AH241"/>
      <c r="AI241"/>
    </row>
    <row r="242" spans="2:35">
      <c r="B242"/>
      <c r="C242"/>
      <c r="D242"/>
      <c r="E242"/>
      <c r="F242"/>
      <c r="G242"/>
      <c r="H242"/>
      <c r="I242"/>
      <c r="J242"/>
      <c r="K242"/>
      <c r="L242"/>
      <c r="M242"/>
      <c r="N242"/>
      <c r="O242"/>
      <c r="P242"/>
      <c r="Q242"/>
      <c r="AA242"/>
      <c r="AB242"/>
      <c r="AC242"/>
      <c r="AD242"/>
      <c r="AE242" s="10"/>
      <c r="AF242" s="10"/>
      <c r="AG242" s="10"/>
      <c r="AH242"/>
      <c r="AI242"/>
    </row>
    <row r="243" spans="2:35">
      <c r="B243"/>
      <c r="C243"/>
      <c r="D243"/>
      <c r="E243"/>
      <c r="F243"/>
      <c r="G243"/>
      <c r="H243"/>
      <c r="I243"/>
      <c r="J243"/>
      <c r="K243"/>
      <c r="L243"/>
      <c r="M243"/>
      <c r="N243"/>
      <c r="O243"/>
      <c r="P243"/>
      <c r="Q243"/>
      <c r="AA243"/>
      <c r="AB243"/>
      <c r="AC243"/>
      <c r="AD243"/>
      <c r="AE243" s="10"/>
      <c r="AF243" s="10"/>
      <c r="AG243" s="10"/>
      <c r="AH243"/>
      <c r="AI243"/>
    </row>
    <row r="244" spans="2:35">
      <c r="B244"/>
      <c r="C244"/>
      <c r="D244"/>
      <c r="E244"/>
      <c r="F244"/>
      <c r="G244"/>
      <c r="H244"/>
      <c r="I244"/>
      <c r="J244"/>
      <c r="K244"/>
      <c r="L244"/>
      <c r="M244"/>
      <c r="N244"/>
      <c r="O244"/>
      <c r="P244"/>
      <c r="Q244"/>
      <c r="AA244"/>
      <c r="AB244"/>
      <c r="AC244"/>
      <c r="AD244"/>
      <c r="AE244" s="10"/>
      <c r="AF244" s="10"/>
      <c r="AG244" s="10"/>
      <c r="AH244"/>
      <c r="AI244"/>
    </row>
    <row r="245" spans="2:35">
      <c r="B245"/>
      <c r="C245"/>
      <c r="D245"/>
      <c r="E245"/>
      <c r="F245"/>
      <c r="G245"/>
      <c r="H245"/>
      <c r="I245"/>
      <c r="J245"/>
      <c r="K245"/>
      <c r="L245"/>
      <c r="M245"/>
      <c r="N245"/>
      <c r="O245"/>
      <c r="P245"/>
      <c r="Q245"/>
      <c r="AA245"/>
      <c r="AB245"/>
      <c r="AC245"/>
      <c r="AD245"/>
      <c r="AE245" s="10"/>
      <c r="AF245" s="10"/>
      <c r="AG245" s="10"/>
      <c r="AH245"/>
      <c r="AI245"/>
    </row>
    <row r="246" spans="2:35">
      <c r="B246"/>
      <c r="C246"/>
      <c r="D246"/>
      <c r="E246"/>
      <c r="F246"/>
      <c r="G246"/>
      <c r="H246"/>
      <c r="I246"/>
      <c r="J246"/>
      <c r="K246"/>
      <c r="L246"/>
      <c r="M246"/>
      <c r="N246"/>
      <c r="O246"/>
      <c r="P246"/>
      <c r="Q246"/>
      <c r="AA246"/>
      <c r="AB246"/>
      <c r="AC246"/>
      <c r="AD246"/>
      <c r="AE246" s="10"/>
      <c r="AF246" s="10"/>
      <c r="AG246" s="10"/>
      <c r="AH246"/>
      <c r="AI246"/>
    </row>
    <row r="247" spans="2:35">
      <c r="B247"/>
      <c r="C247"/>
      <c r="D247"/>
      <c r="E247"/>
      <c r="F247"/>
      <c r="G247"/>
      <c r="H247"/>
      <c r="I247"/>
      <c r="J247"/>
      <c r="K247"/>
      <c r="L247"/>
      <c r="M247"/>
      <c r="N247"/>
      <c r="O247"/>
      <c r="P247"/>
      <c r="Q247"/>
      <c r="AA247"/>
      <c r="AB247"/>
      <c r="AC247"/>
      <c r="AD247"/>
      <c r="AE247" s="10"/>
      <c r="AF247" s="10"/>
      <c r="AG247" s="10"/>
      <c r="AH247"/>
      <c r="AI247"/>
    </row>
    <row r="248" spans="2:35">
      <c r="B248"/>
      <c r="C248"/>
      <c r="D248"/>
      <c r="E248"/>
      <c r="F248"/>
      <c r="G248"/>
      <c r="H248"/>
      <c r="I248"/>
      <c r="J248"/>
      <c r="K248"/>
      <c r="L248"/>
      <c r="M248"/>
      <c r="N248"/>
      <c r="O248"/>
      <c r="P248"/>
      <c r="Q248"/>
      <c r="AA248"/>
      <c r="AB248"/>
      <c r="AC248"/>
      <c r="AD248"/>
      <c r="AE248" s="10"/>
      <c r="AF248" s="10"/>
      <c r="AG248" s="10"/>
      <c r="AH248"/>
      <c r="AI248"/>
    </row>
    <row r="249" spans="2:35">
      <c r="B249"/>
      <c r="C249"/>
      <c r="D249"/>
      <c r="E249"/>
      <c r="F249"/>
      <c r="G249"/>
      <c r="H249"/>
      <c r="I249"/>
      <c r="J249"/>
      <c r="K249"/>
      <c r="L249"/>
      <c r="M249"/>
      <c r="N249"/>
      <c r="O249"/>
      <c r="P249"/>
      <c r="Q249"/>
      <c r="AA249"/>
      <c r="AB249"/>
      <c r="AC249"/>
      <c r="AD249"/>
      <c r="AE249" s="10"/>
      <c r="AF249" s="10"/>
      <c r="AG249" s="10"/>
      <c r="AH249"/>
      <c r="AI249"/>
    </row>
    <row r="250" spans="2:35">
      <c r="B250"/>
      <c r="C250"/>
      <c r="D250"/>
      <c r="E250"/>
      <c r="F250"/>
      <c r="G250"/>
      <c r="H250"/>
      <c r="I250"/>
      <c r="J250"/>
      <c r="K250"/>
      <c r="L250"/>
      <c r="M250"/>
      <c r="N250"/>
      <c r="O250"/>
      <c r="P250"/>
      <c r="Q250"/>
      <c r="AA250"/>
      <c r="AB250"/>
      <c r="AC250"/>
      <c r="AD250"/>
      <c r="AE250" s="10"/>
      <c r="AF250" s="10"/>
      <c r="AG250" s="10"/>
      <c r="AH250"/>
      <c r="AI250"/>
    </row>
    <row r="251" spans="2:35">
      <c r="B251"/>
      <c r="C251"/>
      <c r="D251"/>
      <c r="E251"/>
      <c r="F251"/>
      <c r="G251"/>
      <c r="H251"/>
      <c r="I251"/>
      <c r="J251"/>
      <c r="K251"/>
      <c r="L251"/>
      <c r="M251"/>
      <c r="N251"/>
      <c r="O251"/>
      <c r="P251"/>
      <c r="Q251"/>
      <c r="AA251"/>
      <c r="AB251"/>
      <c r="AC251"/>
      <c r="AD251"/>
      <c r="AE251" s="10"/>
      <c r="AF251" s="10"/>
      <c r="AG251" s="10"/>
      <c r="AH251"/>
      <c r="AI251"/>
    </row>
    <row r="252" spans="2:35">
      <c r="B252"/>
      <c r="C252"/>
      <c r="D252"/>
      <c r="E252"/>
      <c r="F252"/>
      <c r="G252"/>
      <c r="H252"/>
      <c r="I252"/>
      <c r="J252"/>
      <c r="K252"/>
      <c r="L252"/>
      <c r="M252"/>
      <c r="N252"/>
      <c r="O252"/>
      <c r="P252"/>
      <c r="Q252"/>
      <c r="AA252"/>
      <c r="AB252"/>
      <c r="AC252"/>
      <c r="AD252"/>
      <c r="AE252" s="10"/>
      <c r="AF252" s="10"/>
      <c r="AG252" s="10"/>
      <c r="AH252"/>
      <c r="AI252"/>
    </row>
    <row r="253" spans="2:35">
      <c r="B253"/>
      <c r="C253"/>
      <c r="D253"/>
      <c r="E253"/>
      <c r="F253"/>
      <c r="G253"/>
      <c r="H253"/>
      <c r="I253"/>
      <c r="J253"/>
      <c r="K253"/>
      <c r="L253"/>
      <c r="M253"/>
      <c r="N253"/>
      <c r="O253"/>
      <c r="P253"/>
      <c r="Q253"/>
      <c r="AA253"/>
      <c r="AB253"/>
      <c r="AC253"/>
      <c r="AD253"/>
      <c r="AE253" s="10"/>
      <c r="AF253" s="10"/>
      <c r="AG253" s="10"/>
      <c r="AH253"/>
      <c r="AI253"/>
    </row>
    <row r="254" spans="2:35">
      <c r="B254"/>
      <c r="C254"/>
      <c r="D254"/>
      <c r="E254"/>
      <c r="F254"/>
      <c r="G254"/>
      <c r="H254"/>
      <c r="I254"/>
      <c r="J254"/>
      <c r="K254"/>
      <c r="L254"/>
      <c r="M254"/>
      <c r="N254"/>
      <c r="O254"/>
      <c r="P254"/>
      <c r="Q254"/>
      <c r="AA254"/>
      <c r="AB254"/>
      <c r="AC254"/>
      <c r="AD254"/>
      <c r="AE254" s="10"/>
      <c r="AF254" s="10"/>
      <c r="AG254" s="10"/>
      <c r="AH254"/>
      <c r="AI254"/>
    </row>
    <row r="255" spans="2:35">
      <c r="B255"/>
      <c r="C255"/>
      <c r="D255"/>
      <c r="E255"/>
      <c r="F255"/>
      <c r="G255"/>
      <c r="H255"/>
      <c r="I255"/>
      <c r="J255"/>
      <c r="K255"/>
      <c r="L255"/>
      <c r="M255"/>
      <c r="N255"/>
      <c r="O255"/>
      <c r="P255"/>
      <c r="Q255"/>
      <c r="AA255"/>
      <c r="AB255"/>
      <c r="AC255"/>
      <c r="AD255"/>
      <c r="AE255" s="10"/>
      <c r="AF255" s="10"/>
      <c r="AG255" s="10"/>
      <c r="AH255"/>
      <c r="AI255"/>
    </row>
    <row r="256" spans="2:35">
      <c r="B256"/>
      <c r="C256"/>
      <c r="D256"/>
      <c r="E256"/>
      <c r="F256"/>
      <c r="G256"/>
      <c r="H256"/>
      <c r="I256"/>
      <c r="J256"/>
      <c r="K256"/>
      <c r="L256"/>
      <c r="M256"/>
      <c r="N256"/>
      <c r="O256"/>
      <c r="P256"/>
      <c r="Q256"/>
      <c r="AA256"/>
      <c r="AB256"/>
      <c r="AC256"/>
      <c r="AD256"/>
      <c r="AE256" s="10"/>
      <c r="AF256" s="10"/>
      <c r="AG256" s="10"/>
      <c r="AH256"/>
      <c r="AI256"/>
    </row>
    <row r="257" spans="2:35">
      <c r="B257"/>
      <c r="C257"/>
      <c r="D257"/>
      <c r="E257"/>
      <c r="F257"/>
      <c r="G257"/>
      <c r="H257"/>
      <c r="I257"/>
      <c r="J257"/>
      <c r="K257"/>
      <c r="L257"/>
      <c r="M257"/>
      <c r="N257"/>
      <c r="O257"/>
      <c r="P257"/>
      <c r="Q257"/>
      <c r="AA257"/>
      <c r="AB257"/>
      <c r="AC257"/>
      <c r="AD257"/>
      <c r="AE257" s="10"/>
      <c r="AF257" s="10"/>
      <c r="AG257" s="10"/>
      <c r="AH257"/>
      <c r="AI257"/>
    </row>
    <row r="258" spans="2:35">
      <c r="B258"/>
      <c r="C258"/>
      <c r="D258"/>
      <c r="E258"/>
      <c r="F258"/>
      <c r="G258"/>
      <c r="H258"/>
      <c r="I258"/>
      <c r="J258"/>
      <c r="K258"/>
      <c r="L258"/>
      <c r="M258"/>
      <c r="N258"/>
      <c r="O258"/>
      <c r="P258"/>
      <c r="Q258"/>
      <c r="AA258"/>
      <c r="AB258"/>
      <c r="AC258"/>
      <c r="AD258"/>
      <c r="AE258" s="10"/>
      <c r="AF258" s="10"/>
      <c r="AG258" s="10"/>
      <c r="AH258"/>
      <c r="AI258"/>
    </row>
    <row r="259" spans="2:35">
      <c r="B259"/>
      <c r="C259"/>
      <c r="D259"/>
      <c r="E259"/>
      <c r="F259"/>
      <c r="G259"/>
      <c r="H259"/>
      <c r="I259"/>
      <c r="J259"/>
      <c r="K259"/>
      <c r="L259"/>
      <c r="M259"/>
      <c r="N259"/>
      <c r="O259"/>
      <c r="P259"/>
      <c r="Q259"/>
      <c r="AA259"/>
      <c r="AB259"/>
      <c r="AC259"/>
      <c r="AD259"/>
      <c r="AE259" s="10"/>
      <c r="AF259" s="10"/>
      <c r="AG259" s="10"/>
      <c r="AH259"/>
      <c r="AI259"/>
    </row>
    <row r="260" spans="2:35">
      <c r="B260"/>
      <c r="C260"/>
      <c r="D260"/>
      <c r="E260"/>
      <c r="F260"/>
      <c r="G260"/>
      <c r="H260"/>
      <c r="I260"/>
      <c r="J260"/>
      <c r="K260"/>
      <c r="L260"/>
      <c r="M260"/>
      <c r="N260"/>
      <c r="O260"/>
      <c r="P260"/>
      <c r="Q260"/>
      <c r="AA260"/>
      <c r="AB260"/>
      <c r="AC260"/>
      <c r="AD260"/>
      <c r="AE260" s="10"/>
      <c r="AF260" s="10"/>
      <c r="AG260" s="10"/>
      <c r="AH260"/>
      <c r="AI260"/>
    </row>
    <row r="261" spans="2:35">
      <c r="B261"/>
      <c r="C261"/>
      <c r="D261"/>
      <c r="E261"/>
      <c r="F261"/>
      <c r="G261"/>
      <c r="H261"/>
      <c r="I261"/>
      <c r="J261"/>
      <c r="K261"/>
      <c r="L261"/>
      <c r="M261"/>
      <c r="N261"/>
      <c r="O261"/>
      <c r="P261"/>
      <c r="Q261"/>
      <c r="AA261"/>
      <c r="AB261"/>
      <c r="AC261"/>
      <c r="AD261"/>
      <c r="AE261" s="10"/>
      <c r="AF261" s="10"/>
      <c r="AG261" s="10"/>
      <c r="AH261"/>
      <c r="AI261"/>
    </row>
    <row r="262" spans="2:35">
      <c r="B262"/>
      <c r="C262"/>
      <c r="D262"/>
      <c r="E262"/>
      <c r="F262"/>
      <c r="G262"/>
      <c r="H262"/>
      <c r="I262"/>
      <c r="J262"/>
      <c r="K262"/>
      <c r="L262"/>
      <c r="M262"/>
      <c r="N262"/>
      <c r="O262"/>
      <c r="P262"/>
      <c r="Q262"/>
      <c r="AA262"/>
      <c r="AB262"/>
      <c r="AC262"/>
      <c r="AD262"/>
      <c r="AE262" s="10"/>
      <c r="AF262" s="10"/>
      <c r="AG262" s="10"/>
      <c r="AH262"/>
      <c r="AI262"/>
    </row>
    <row r="263" spans="2:35">
      <c r="B263"/>
      <c r="C263"/>
      <c r="D263"/>
      <c r="E263"/>
      <c r="F263"/>
      <c r="G263"/>
      <c r="H263"/>
      <c r="I263"/>
      <c r="J263"/>
      <c r="K263"/>
      <c r="L263"/>
      <c r="M263"/>
      <c r="N263"/>
      <c r="O263"/>
      <c r="P263"/>
      <c r="Q263"/>
      <c r="AA263"/>
      <c r="AB263"/>
      <c r="AC263"/>
      <c r="AD263"/>
      <c r="AE263" s="10"/>
      <c r="AF263" s="10"/>
      <c r="AG263" s="10"/>
      <c r="AH263"/>
      <c r="AI263"/>
    </row>
    <row r="264" spans="2:35">
      <c r="B264"/>
      <c r="C264"/>
      <c r="D264"/>
      <c r="E264"/>
      <c r="F264"/>
      <c r="G264"/>
      <c r="H264"/>
      <c r="I264"/>
      <c r="J264"/>
      <c r="K264"/>
      <c r="L264"/>
      <c r="M264"/>
      <c r="N264"/>
      <c r="O264"/>
      <c r="P264"/>
      <c r="Q264"/>
      <c r="AA264"/>
      <c r="AB264"/>
      <c r="AC264"/>
      <c r="AD264"/>
      <c r="AE264" s="10"/>
      <c r="AF264" s="10"/>
      <c r="AG264" s="10"/>
      <c r="AH264"/>
      <c r="AI264"/>
    </row>
    <row r="265" spans="2:35">
      <c r="B265"/>
      <c r="C265"/>
      <c r="D265"/>
      <c r="E265"/>
      <c r="F265"/>
      <c r="G265"/>
      <c r="H265"/>
      <c r="I265"/>
      <c r="J265"/>
      <c r="K265"/>
      <c r="L265"/>
      <c r="M265"/>
      <c r="N265"/>
      <c r="O265"/>
      <c r="P265"/>
      <c r="Q265"/>
      <c r="AA265"/>
      <c r="AB265"/>
      <c r="AC265"/>
      <c r="AD265"/>
      <c r="AE265" s="10"/>
      <c r="AF265" s="10"/>
      <c r="AG265" s="10"/>
      <c r="AH265"/>
      <c r="AI265"/>
    </row>
    <row r="266" spans="2:35">
      <c r="B266"/>
      <c r="C266"/>
      <c r="D266"/>
      <c r="E266"/>
      <c r="F266"/>
      <c r="G266"/>
      <c r="H266"/>
      <c r="I266"/>
      <c r="J266"/>
      <c r="K266"/>
      <c r="L266"/>
      <c r="M266"/>
      <c r="N266"/>
      <c r="O266"/>
      <c r="P266"/>
      <c r="Q266"/>
      <c r="AA266"/>
      <c r="AB266"/>
      <c r="AC266"/>
      <c r="AD266"/>
      <c r="AE266" s="10"/>
      <c r="AF266" s="10"/>
      <c r="AG266" s="10"/>
      <c r="AH266"/>
      <c r="AI266"/>
    </row>
    <row r="267" spans="2:35">
      <c r="B267"/>
      <c r="C267"/>
      <c r="D267"/>
      <c r="E267"/>
      <c r="F267"/>
      <c r="G267"/>
      <c r="H267"/>
      <c r="I267"/>
      <c r="J267"/>
      <c r="K267"/>
      <c r="L267"/>
      <c r="M267"/>
      <c r="N267"/>
      <c r="O267"/>
      <c r="P267"/>
      <c r="Q267"/>
      <c r="AA267"/>
      <c r="AB267"/>
      <c r="AC267"/>
      <c r="AD267"/>
      <c r="AE267" s="10"/>
      <c r="AF267" s="10"/>
      <c r="AG267" s="10"/>
      <c r="AH267"/>
      <c r="AI267"/>
    </row>
    <row r="268" spans="2:35">
      <c r="B268"/>
      <c r="C268"/>
      <c r="D268"/>
      <c r="E268"/>
      <c r="F268"/>
      <c r="G268"/>
      <c r="H268"/>
      <c r="I268"/>
      <c r="J268"/>
      <c r="K268"/>
      <c r="L268"/>
      <c r="M268"/>
      <c r="N268"/>
      <c r="O268"/>
      <c r="P268"/>
      <c r="Q268"/>
      <c r="AA268"/>
      <c r="AB268"/>
      <c r="AC268"/>
      <c r="AD268"/>
      <c r="AE268" s="10"/>
      <c r="AF268" s="10"/>
      <c r="AG268" s="10"/>
      <c r="AH268"/>
      <c r="AI268"/>
    </row>
    <row r="269" spans="2:35">
      <c r="B269"/>
      <c r="C269"/>
      <c r="D269"/>
      <c r="E269"/>
      <c r="F269"/>
      <c r="G269"/>
      <c r="H269"/>
      <c r="I269"/>
      <c r="J269"/>
      <c r="K269"/>
      <c r="L269"/>
      <c r="M269"/>
      <c r="N269"/>
      <c r="O269"/>
      <c r="P269"/>
      <c r="Q269"/>
      <c r="AA269"/>
      <c r="AB269"/>
      <c r="AC269"/>
      <c r="AD269"/>
      <c r="AE269" s="10"/>
      <c r="AF269" s="10"/>
      <c r="AG269" s="10"/>
      <c r="AH269"/>
      <c r="AI269"/>
    </row>
    <row r="270" spans="2:35">
      <c r="B270"/>
      <c r="C270"/>
      <c r="D270"/>
      <c r="E270"/>
      <c r="F270"/>
      <c r="G270"/>
      <c r="H270"/>
      <c r="I270"/>
      <c r="J270"/>
      <c r="K270"/>
      <c r="L270"/>
      <c r="M270"/>
      <c r="N270"/>
      <c r="O270"/>
      <c r="P270"/>
      <c r="Q270"/>
      <c r="AA270"/>
      <c r="AB270"/>
      <c r="AC270"/>
      <c r="AD270"/>
      <c r="AE270" s="10"/>
      <c r="AF270" s="10"/>
      <c r="AG270" s="10"/>
      <c r="AH270"/>
      <c r="AI270"/>
    </row>
    <row r="271" spans="2:35">
      <c r="B271"/>
      <c r="C271"/>
      <c r="D271"/>
      <c r="E271"/>
      <c r="F271"/>
      <c r="G271"/>
      <c r="H271"/>
      <c r="I271"/>
      <c r="J271"/>
      <c r="K271"/>
      <c r="L271"/>
      <c r="M271"/>
      <c r="N271"/>
      <c r="O271"/>
      <c r="P271"/>
      <c r="Q271"/>
      <c r="AA271"/>
      <c r="AB271"/>
      <c r="AC271"/>
      <c r="AD271"/>
      <c r="AE271" s="10"/>
      <c r="AF271" s="10"/>
      <c r="AG271" s="10"/>
      <c r="AH271"/>
      <c r="AI271"/>
    </row>
    <row r="272" spans="2:35">
      <c r="B272"/>
      <c r="C272"/>
      <c r="D272"/>
      <c r="E272"/>
      <c r="F272"/>
      <c r="G272"/>
      <c r="H272"/>
      <c r="I272"/>
      <c r="J272"/>
      <c r="K272"/>
      <c r="L272"/>
      <c r="M272"/>
      <c r="N272"/>
      <c r="O272"/>
      <c r="P272"/>
      <c r="Q272"/>
      <c r="AA272"/>
      <c r="AB272"/>
      <c r="AC272"/>
      <c r="AD272"/>
      <c r="AE272" s="10"/>
      <c r="AF272" s="10"/>
      <c r="AG272" s="10"/>
      <c r="AH272"/>
      <c r="AI272"/>
    </row>
    <row r="273" spans="2:35">
      <c r="B273"/>
      <c r="C273"/>
      <c r="D273"/>
      <c r="E273"/>
      <c r="F273"/>
      <c r="G273"/>
      <c r="H273"/>
      <c r="I273"/>
      <c r="J273"/>
      <c r="K273"/>
      <c r="L273"/>
      <c r="M273"/>
      <c r="N273"/>
      <c r="O273"/>
      <c r="P273"/>
      <c r="Q273"/>
      <c r="AA273"/>
      <c r="AB273"/>
      <c r="AC273"/>
      <c r="AD273"/>
      <c r="AE273" s="10"/>
      <c r="AF273" s="10"/>
      <c r="AG273" s="10"/>
      <c r="AH273"/>
      <c r="AI273"/>
    </row>
    <row r="274" spans="2:35">
      <c r="B274"/>
      <c r="C274"/>
      <c r="D274"/>
      <c r="E274"/>
      <c r="F274"/>
      <c r="G274"/>
      <c r="H274"/>
      <c r="I274"/>
      <c r="J274"/>
      <c r="K274"/>
      <c r="L274"/>
      <c r="M274"/>
      <c r="N274"/>
      <c r="O274"/>
      <c r="P274"/>
      <c r="Q274"/>
      <c r="AA274"/>
      <c r="AB274"/>
      <c r="AC274"/>
      <c r="AD274"/>
      <c r="AE274" s="10"/>
      <c r="AF274" s="10"/>
      <c r="AG274" s="10"/>
      <c r="AH274"/>
      <c r="AI274"/>
    </row>
    <row r="275" spans="2:35">
      <c r="B275"/>
      <c r="C275"/>
      <c r="D275"/>
      <c r="E275"/>
      <c r="F275"/>
      <c r="G275"/>
      <c r="H275"/>
      <c r="I275"/>
      <c r="J275"/>
      <c r="K275"/>
      <c r="L275"/>
      <c r="M275"/>
      <c r="N275"/>
      <c r="O275"/>
      <c r="P275"/>
      <c r="Q275"/>
      <c r="AA275"/>
      <c r="AB275"/>
      <c r="AC275"/>
      <c r="AD275"/>
      <c r="AE275" s="10"/>
      <c r="AF275" s="10"/>
      <c r="AG275" s="10"/>
      <c r="AH275"/>
      <c r="AI275"/>
    </row>
    <row r="276" spans="2:35">
      <c r="B276"/>
      <c r="C276"/>
      <c r="D276"/>
      <c r="E276"/>
      <c r="F276"/>
      <c r="G276"/>
      <c r="H276"/>
      <c r="I276"/>
      <c r="J276"/>
      <c r="K276"/>
      <c r="L276"/>
      <c r="M276"/>
      <c r="N276"/>
      <c r="O276"/>
      <c r="P276"/>
      <c r="Q276"/>
      <c r="AA276"/>
      <c r="AB276"/>
      <c r="AC276"/>
      <c r="AD276"/>
      <c r="AE276" s="10"/>
      <c r="AF276" s="10"/>
      <c r="AG276" s="10"/>
      <c r="AH276"/>
      <c r="AI276"/>
    </row>
    <row r="277" spans="2:35">
      <c r="B277"/>
      <c r="C277"/>
      <c r="D277"/>
      <c r="E277"/>
      <c r="F277"/>
      <c r="G277"/>
      <c r="H277"/>
      <c r="I277"/>
      <c r="J277"/>
      <c r="K277"/>
      <c r="L277"/>
      <c r="M277"/>
      <c r="N277"/>
      <c r="O277"/>
      <c r="P277"/>
      <c r="Q277"/>
      <c r="AA277"/>
      <c r="AB277"/>
      <c r="AC277"/>
      <c r="AD277"/>
      <c r="AE277" s="10"/>
      <c r="AF277" s="10"/>
      <c r="AG277" s="10"/>
      <c r="AH277"/>
      <c r="AI277"/>
    </row>
    <row r="278" spans="2:35">
      <c r="B278"/>
      <c r="C278"/>
      <c r="D278"/>
      <c r="E278"/>
      <c r="F278"/>
      <c r="G278"/>
      <c r="H278"/>
      <c r="I278"/>
      <c r="J278"/>
      <c r="K278"/>
      <c r="L278"/>
      <c r="M278"/>
      <c r="N278"/>
      <c r="O278"/>
      <c r="P278"/>
      <c r="Q278"/>
      <c r="AA278"/>
      <c r="AB278"/>
      <c r="AC278"/>
      <c r="AD278"/>
      <c r="AE278" s="10"/>
      <c r="AF278" s="10"/>
      <c r="AG278" s="10"/>
      <c r="AH278"/>
      <c r="AI278"/>
    </row>
    <row r="279" spans="2:35">
      <c r="B279"/>
      <c r="C279"/>
      <c r="D279"/>
      <c r="E279"/>
      <c r="F279"/>
      <c r="G279"/>
      <c r="H279"/>
      <c r="I279"/>
      <c r="J279"/>
      <c r="K279"/>
      <c r="L279"/>
      <c r="M279"/>
      <c r="N279"/>
      <c r="O279"/>
      <c r="P279"/>
      <c r="Q279"/>
      <c r="AA279"/>
      <c r="AB279"/>
      <c r="AC279"/>
      <c r="AD279"/>
      <c r="AE279" s="10"/>
      <c r="AF279" s="10"/>
      <c r="AG279" s="10"/>
      <c r="AH279"/>
      <c r="AI279"/>
    </row>
    <row r="280" spans="2:35">
      <c r="B280"/>
      <c r="C280"/>
      <c r="D280"/>
      <c r="E280"/>
      <c r="F280"/>
      <c r="G280"/>
      <c r="H280"/>
      <c r="I280"/>
      <c r="J280"/>
      <c r="K280"/>
      <c r="L280"/>
      <c r="M280"/>
      <c r="N280"/>
      <c r="O280"/>
      <c r="P280"/>
      <c r="Q280"/>
      <c r="AA280"/>
      <c r="AB280"/>
      <c r="AC280"/>
      <c r="AD280"/>
      <c r="AE280" s="10"/>
      <c r="AF280" s="10"/>
      <c r="AG280" s="10"/>
      <c r="AH280"/>
      <c r="AI280"/>
    </row>
    <row r="281" spans="2:35">
      <c r="B281"/>
      <c r="C281"/>
      <c r="D281"/>
      <c r="E281"/>
      <c r="F281"/>
      <c r="G281"/>
      <c r="H281"/>
      <c r="I281"/>
      <c r="J281"/>
      <c r="K281"/>
      <c r="L281"/>
      <c r="M281"/>
      <c r="N281"/>
      <c r="O281"/>
      <c r="P281"/>
      <c r="Q281"/>
      <c r="AA281"/>
      <c r="AB281"/>
      <c r="AC281"/>
      <c r="AD281"/>
      <c r="AE281" s="10"/>
      <c r="AF281" s="10"/>
      <c r="AG281" s="10"/>
      <c r="AH281"/>
      <c r="AI281"/>
    </row>
    <row r="282" spans="2:35">
      <c r="B282"/>
      <c r="C282"/>
      <c r="D282"/>
      <c r="E282"/>
      <c r="F282"/>
      <c r="G282"/>
      <c r="H282"/>
      <c r="I282"/>
      <c r="J282"/>
      <c r="K282"/>
      <c r="L282"/>
      <c r="M282"/>
      <c r="N282"/>
      <c r="O282"/>
      <c r="P282"/>
      <c r="Q282"/>
      <c r="AA282"/>
      <c r="AB282"/>
      <c r="AC282"/>
      <c r="AD282"/>
      <c r="AE282" s="10"/>
      <c r="AF282" s="10"/>
      <c r="AG282" s="10"/>
      <c r="AH282"/>
      <c r="AI282"/>
    </row>
    <row r="283" spans="2:35">
      <c r="B283"/>
      <c r="C283"/>
      <c r="D283"/>
      <c r="E283"/>
      <c r="F283"/>
      <c r="G283"/>
      <c r="H283"/>
      <c r="I283"/>
      <c r="J283"/>
      <c r="K283"/>
      <c r="L283"/>
      <c r="M283"/>
      <c r="N283"/>
      <c r="O283"/>
      <c r="P283"/>
      <c r="Q283"/>
      <c r="AA283"/>
      <c r="AB283"/>
      <c r="AC283"/>
      <c r="AD283"/>
      <c r="AE283" s="10"/>
      <c r="AF283" s="10"/>
      <c r="AG283" s="10"/>
      <c r="AH283"/>
      <c r="AI283"/>
    </row>
    <row r="284" spans="2:35">
      <c r="B284"/>
      <c r="C284"/>
      <c r="D284"/>
      <c r="E284"/>
      <c r="F284"/>
      <c r="G284"/>
      <c r="H284"/>
      <c r="I284"/>
      <c r="J284"/>
      <c r="K284"/>
      <c r="L284"/>
      <c r="M284"/>
      <c r="N284"/>
      <c r="O284"/>
      <c r="P284"/>
      <c r="Q284"/>
      <c r="AA284"/>
      <c r="AB284"/>
      <c r="AC284"/>
      <c r="AD284"/>
      <c r="AE284" s="10"/>
      <c r="AF284" s="10"/>
      <c r="AG284" s="10"/>
      <c r="AH284"/>
      <c r="AI284"/>
    </row>
    <row r="285" spans="2:35">
      <c r="B285"/>
      <c r="C285"/>
      <c r="D285"/>
      <c r="E285"/>
      <c r="F285"/>
      <c r="G285"/>
      <c r="H285"/>
      <c r="I285"/>
      <c r="J285"/>
      <c r="K285"/>
      <c r="L285"/>
      <c r="M285"/>
      <c r="N285"/>
      <c r="O285"/>
      <c r="P285"/>
      <c r="Q285"/>
      <c r="AA285"/>
      <c r="AB285"/>
      <c r="AC285"/>
      <c r="AD285"/>
      <c r="AE285" s="10"/>
      <c r="AF285" s="10"/>
      <c r="AG285" s="10"/>
      <c r="AH285"/>
      <c r="AI285"/>
    </row>
    <row r="286" spans="2:35">
      <c r="B286"/>
      <c r="C286"/>
      <c r="D286"/>
      <c r="E286"/>
      <c r="F286"/>
      <c r="G286"/>
      <c r="H286"/>
      <c r="I286"/>
      <c r="J286"/>
      <c r="K286"/>
      <c r="L286"/>
      <c r="M286"/>
      <c r="N286"/>
      <c r="O286"/>
      <c r="P286"/>
      <c r="Q286"/>
      <c r="AA286"/>
      <c r="AB286"/>
      <c r="AC286"/>
      <c r="AD286"/>
      <c r="AE286" s="10"/>
      <c r="AF286" s="10"/>
      <c r="AG286" s="10"/>
      <c r="AH286"/>
      <c r="AI286"/>
    </row>
    <row r="287" spans="2:35">
      <c r="B287"/>
      <c r="C287"/>
      <c r="D287"/>
      <c r="E287"/>
      <c r="F287"/>
      <c r="G287"/>
      <c r="H287"/>
      <c r="I287"/>
      <c r="J287"/>
      <c r="K287"/>
      <c r="L287"/>
      <c r="M287"/>
      <c r="N287"/>
      <c r="O287"/>
      <c r="P287"/>
      <c r="Q287"/>
      <c r="AA287"/>
      <c r="AB287"/>
      <c r="AC287"/>
      <c r="AD287"/>
      <c r="AE287" s="10"/>
      <c r="AF287" s="10"/>
      <c r="AG287" s="10"/>
      <c r="AH287"/>
      <c r="AI287"/>
    </row>
    <row r="288" spans="2:35">
      <c r="B288"/>
      <c r="C288"/>
      <c r="D288"/>
      <c r="E288"/>
      <c r="F288"/>
      <c r="G288"/>
      <c r="H288"/>
      <c r="I288"/>
      <c r="J288"/>
      <c r="K288"/>
      <c r="L288"/>
      <c r="M288"/>
      <c r="N288"/>
      <c r="O288"/>
      <c r="P288"/>
      <c r="Q288"/>
      <c r="AA288"/>
      <c r="AB288"/>
      <c r="AC288"/>
      <c r="AD288"/>
      <c r="AE288" s="10"/>
      <c r="AF288" s="10"/>
      <c r="AG288" s="10"/>
      <c r="AH288"/>
      <c r="AI288"/>
    </row>
    <row r="289" spans="2:35">
      <c r="B289"/>
      <c r="C289"/>
      <c r="D289"/>
      <c r="E289"/>
      <c r="F289"/>
      <c r="G289"/>
      <c r="H289"/>
      <c r="I289"/>
      <c r="J289"/>
      <c r="K289"/>
      <c r="L289"/>
      <c r="M289"/>
      <c r="N289"/>
      <c r="O289"/>
      <c r="P289"/>
      <c r="Q289"/>
      <c r="AA289"/>
      <c r="AB289"/>
      <c r="AC289"/>
      <c r="AD289"/>
      <c r="AE289" s="10"/>
      <c r="AF289" s="10"/>
      <c r="AG289" s="10"/>
      <c r="AH289"/>
      <c r="AI289"/>
    </row>
    <row r="290" spans="2:35">
      <c r="B290"/>
      <c r="C290"/>
      <c r="D290"/>
      <c r="E290"/>
      <c r="F290"/>
      <c r="G290"/>
      <c r="H290"/>
      <c r="I290"/>
      <c r="J290"/>
      <c r="K290"/>
      <c r="L290"/>
      <c r="M290"/>
      <c r="N290"/>
      <c r="O290"/>
      <c r="P290"/>
      <c r="Q290"/>
      <c r="AA290"/>
      <c r="AB290"/>
      <c r="AC290"/>
      <c r="AD290"/>
      <c r="AE290" s="10"/>
      <c r="AF290" s="10"/>
      <c r="AG290" s="10"/>
      <c r="AH290"/>
      <c r="AI290"/>
    </row>
    <row r="291" spans="2:35">
      <c r="B291"/>
      <c r="C291"/>
      <c r="D291"/>
      <c r="E291"/>
      <c r="F291"/>
      <c r="G291"/>
      <c r="H291"/>
      <c r="I291"/>
      <c r="J291"/>
      <c r="K291"/>
      <c r="L291"/>
      <c r="M291"/>
      <c r="N291"/>
      <c r="O291"/>
      <c r="P291"/>
      <c r="Q291"/>
      <c r="AA291"/>
      <c r="AB291"/>
      <c r="AC291"/>
      <c r="AD291"/>
      <c r="AE291" s="10"/>
      <c r="AF291" s="10"/>
      <c r="AG291" s="10"/>
      <c r="AH291"/>
      <c r="AI291"/>
    </row>
    <row r="292" spans="2:35">
      <c r="B292"/>
      <c r="C292"/>
      <c r="D292"/>
      <c r="E292"/>
      <c r="F292"/>
      <c r="G292"/>
      <c r="H292"/>
      <c r="I292"/>
      <c r="J292"/>
      <c r="K292"/>
      <c r="L292"/>
      <c r="M292"/>
      <c r="N292"/>
      <c r="O292"/>
      <c r="P292"/>
      <c r="Q292"/>
      <c r="AA292"/>
      <c r="AB292"/>
      <c r="AC292"/>
      <c r="AD292"/>
      <c r="AE292" s="10"/>
      <c r="AF292" s="10"/>
      <c r="AG292" s="10"/>
      <c r="AH292"/>
      <c r="AI292"/>
    </row>
    <row r="293" spans="2:35">
      <c r="B293"/>
      <c r="C293"/>
      <c r="D293"/>
      <c r="E293"/>
      <c r="F293"/>
      <c r="G293"/>
      <c r="H293"/>
      <c r="I293"/>
      <c r="J293"/>
      <c r="K293"/>
      <c r="L293"/>
      <c r="M293"/>
      <c r="N293"/>
      <c r="O293"/>
      <c r="P293"/>
      <c r="Q293"/>
      <c r="AA293"/>
      <c r="AB293"/>
      <c r="AC293"/>
      <c r="AD293"/>
      <c r="AE293" s="10"/>
      <c r="AF293" s="10"/>
      <c r="AG293" s="10"/>
      <c r="AH293"/>
      <c r="AI293"/>
    </row>
    <row r="294" spans="2:35">
      <c r="B294"/>
      <c r="C294"/>
      <c r="D294"/>
      <c r="E294"/>
      <c r="F294"/>
      <c r="G294"/>
      <c r="H294"/>
      <c r="I294"/>
      <c r="J294"/>
      <c r="K294"/>
      <c r="L294"/>
      <c r="M294"/>
      <c r="N294"/>
      <c r="O294"/>
      <c r="P294"/>
      <c r="Q294"/>
      <c r="AA294"/>
      <c r="AB294"/>
      <c r="AC294"/>
      <c r="AD294"/>
      <c r="AE294" s="10"/>
      <c r="AF294" s="10"/>
      <c r="AG294" s="10"/>
      <c r="AH294"/>
      <c r="AI294"/>
    </row>
    <row r="295" spans="2:35">
      <c r="B295"/>
      <c r="C295"/>
      <c r="D295"/>
      <c r="E295"/>
      <c r="F295"/>
      <c r="G295"/>
      <c r="H295"/>
      <c r="I295"/>
      <c r="J295"/>
      <c r="K295"/>
      <c r="L295"/>
      <c r="M295"/>
      <c r="N295"/>
      <c r="O295"/>
      <c r="P295"/>
      <c r="Q295"/>
      <c r="AA295"/>
      <c r="AB295"/>
      <c r="AC295"/>
      <c r="AD295"/>
      <c r="AE295" s="10"/>
      <c r="AF295" s="10"/>
      <c r="AG295" s="10"/>
      <c r="AH295"/>
      <c r="AI295"/>
    </row>
    <row r="296" spans="2:35">
      <c r="B296"/>
      <c r="C296"/>
      <c r="D296"/>
      <c r="E296"/>
      <c r="F296"/>
      <c r="G296"/>
      <c r="H296"/>
      <c r="I296"/>
      <c r="J296"/>
      <c r="K296"/>
      <c r="L296"/>
      <c r="M296"/>
      <c r="N296"/>
      <c r="O296"/>
      <c r="P296"/>
      <c r="Q296"/>
      <c r="AA296"/>
      <c r="AB296"/>
      <c r="AC296"/>
      <c r="AD296"/>
      <c r="AE296" s="10"/>
      <c r="AF296" s="10"/>
      <c r="AG296" s="10"/>
      <c r="AH296"/>
      <c r="AI296"/>
    </row>
    <row r="297" spans="2:35">
      <c r="B297"/>
      <c r="C297"/>
      <c r="D297"/>
      <c r="E297"/>
      <c r="F297"/>
      <c r="G297"/>
      <c r="H297"/>
      <c r="I297"/>
      <c r="J297"/>
      <c r="K297"/>
      <c r="L297"/>
      <c r="M297"/>
      <c r="N297"/>
      <c r="O297"/>
      <c r="P297"/>
      <c r="Q297"/>
      <c r="AA297"/>
      <c r="AB297"/>
      <c r="AC297"/>
      <c r="AD297"/>
      <c r="AE297" s="10"/>
      <c r="AF297" s="10"/>
      <c r="AG297" s="10"/>
      <c r="AH297"/>
      <c r="AI297"/>
    </row>
    <row r="298" spans="2:35">
      <c r="B298"/>
      <c r="C298"/>
      <c r="D298"/>
      <c r="E298"/>
      <c r="F298"/>
      <c r="G298"/>
      <c r="H298"/>
      <c r="I298"/>
      <c r="J298"/>
      <c r="K298"/>
      <c r="L298"/>
      <c r="M298"/>
      <c r="N298"/>
      <c r="O298"/>
      <c r="P298"/>
      <c r="Q298"/>
      <c r="AA298"/>
      <c r="AB298"/>
      <c r="AC298"/>
      <c r="AD298"/>
      <c r="AE298" s="10"/>
      <c r="AF298" s="10"/>
      <c r="AG298" s="10"/>
      <c r="AH298"/>
      <c r="AI298"/>
    </row>
    <row r="299" spans="2:35">
      <c r="B299"/>
      <c r="C299"/>
      <c r="D299"/>
      <c r="E299"/>
      <c r="F299"/>
      <c r="G299"/>
      <c r="H299"/>
      <c r="I299"/>
      <c r="J299"/>
      <c r="K299"/>
      <c r="L299"/>
      <c r="M299"/>
      <c r="N299"/>
      <c r="O299"/>
      <c r="P299"/>
      <c r="Q299"/>
      <c r="AA299"/>
      <c r="AB299"/>
      <c r="AC299"/>
      <c r="AD299"/>
      <c r="AE299" s="10"/>
      <c r="AF299" s="10"/>
      <c r="AG299" s="10"/>
      <c r="AH299"/>
      <c r="AI299"/>
    </row>
    <row r="300" spans="2:35">
      <c r="B300"/>
      <c r="C300"/>
      <c r="D300"/>
      <c r="E300"/>
      <c r="F300"/>
      <c r="G300"/>
      <c r="H300"/>
      <c r="I300"/>
      <c r="J300"/>
      <c r="K300"/>
      <c r="L300"/>
      <c r="M300"/>
      <c r="N300"/>
      <c r="O300"/>
      <c r="P300"/>
      <c r="Q300"/>
      <c r="AA300"/>
      <c r="AB300"/>
      <c r="AC300"/>
      <c r="AD300"/>
      <c r="AE300" s="10"/>
      <c r="AF300" s="10"/>
      <c r="AG300" s="10"/>
      <c r="AH300"/>
      <c r="AI300"/>
    </row>
    <row r="301" spans="2:35">
      <c r="B301"/>
      <c r="C301"/>
      <c r="D301"/>
      <c r="E301"/>
      <c r="F301"/>
      <c r="G301"/>
      <c r="H301"/>
      <c r="I301"/>
      <c r="J301"/>
      <c r="K301"/>
      <c r="L301"/>
      <c r="M301"/>
      <c r="N301"/>
      <c r="O301"/>
      <c r="P301"/>
      <c r="Q301"/>
      <c r="AA301"/>
      <c r="AB301"/>
      <c r="AC301"/>
      <c r="AD301"/>
      <c r="AE301" s="10"/>
      <c r="AF301" s="10"/>
      <c r="AG301" s="10"/>
      <c r="AH301"/>
      <c r="AI301"/>
    </row>
    <row r="302" spans="2:35">
      <c r="B302"/>
      <c r="C302"/>
      <c r="D302"/>
      <c r="E302"/>
      <c r="F302"/>
      <c r="G302"/>
      <c r="H302"/>
      <c r="I302"/>
      <c r="J302"/>
      <c r="K302"/>
      <c r="L302"/>
      <c r="M302"/>
      <c r="N302"/>
      <c r="O302"/>
      <c r="P302"/>
      <c r="Q302"/>
      <c r="AA302"/>
      <c r="AB302"/>
      <c r="AC302"/>
      <c r="AD302"/>
      <c r="AE302" s="10"/>
      <c r="AF302" s="10"/>
      <c r="AG302" s="10"/>
      <c r="AH302"/>
      <c r="AI302"/>
    </row>
    <row r="303" spans="2:35">
      <c r="B303"/>
      <c r="C303"/>
      <c r="D303"/>
      <c r="E303"/>
      <c r="F303"/>
      <c r="G303"/>
      <c r="H303"/>
      <c r="I303"/>
      <c r="J303"/>
      <c r="K303"/>
      <c r="L303"/>
      <c r="M303"/>
      <c r="N303"/>
      <c r="O303"/>
      <c r="P303"/>
      <c r="Q303"/>
      <c r="AA303"/>
      <c r="AB303"/>
      <c r="AC303"/>
      <c r="AD303"/>
      <c r="AE303" s="10"/>
      <c r="AF303" s="10"/>
      <c r="AG303" s="10"/>
      <c r="AH303"/>
      <c r="AI303"/>
    </row>
    <row r="304" spans="2:35">
      <c r="B304"/>
      <c r="C304"/>
      <c r="D304"/>
      <c r="E304"/>
      <c r="F304"/>
      <c r="G304"/>
      <c r="H304"/>
      <c r="I304"/>
      <c r="J304"/>
      <c r="K304"/>
      <c r="L304"/>
      <c r="M304"/>
      <c r="N304"/>
      <c r="O304"/>
      <c r="P304"/>
      <c r="Q304"/>
      <c r="AA304"/>
      <c r="AB304"/>
      <c r="AC304"/>
      <c r="AD304"/>
      <c r="AE304" s="10"/>
      <c r="AF304" s="10"/>
      <c r="AG304" s="10"/>
      <c r="AH304"/>
      <c r="AI304"/>
    </row>
    <row r="305" spans="2:35">
      <c r="B305"/>
      <c r="C305"/>
      <c r="D305"/>
      <c r="E305"/>
      <c r="F305"/>
      <c r="G305"/>
      <c r="H305"/>
      <c r="I305"/>
      <c r="J305"/>
      <c r="K305"/>
      <c r="L305"/>
      <c r="M305"/>
      <c r="N305"/>
      <c r="O305"/>
      <c r="P305"/>
      <c r="Q305"/>
      <c r="AA305"/>
      <c r="AB305"/>
      <c r="AC305"/>
      <c r="AD305"/>
      <c r="AE305" s="10"/>
      <c r="AF305" s="10"/>
      <c r="AG305" s="10"/>
      <c r="AH305"/>
      <c r="AI305"/>
    </row>
    <row r="306" spans="2:35">
      <c r="B306"/>
      <c r="C306"/>
      <c r="D306"/>
      <c r="E306"/>
      <c r="F306"/>
      <c r="G306"/>
      <c r="H306"/>
      <c r="I306"/>
      <c r="J306"/>
      <c r="K306"/>
      <c r="L306"/>
      <c r="M306"/>
      <c r="N306"/>
      <c r="O306"/>
      <c r="P306"/>
      <c r="Q306"/>
      <c r="AA306"/>
      <c r="AB306"/>
      <c r="AC306"/>
      <c r="AD306"/>
      <c r="AE306" s="10"/>
      <c r="AF306" s="10"/>
      <c r="AG306" s="10"/>
      <c r="AH306"/>
      <c r="AI306"/>
    </row>
    <row r="307" spans="2:35">
      <c r="B307"/>
      <c r="C307"/>
      <c r="D307"/>
      <c r="E307"/>
      <c r="F307"/>
      <c r="G307"/>
      <c r="H307"/>
      <c r="I307"/>
      <c r="J307"/>
      <c r="K307"/>
      <c r="L307"/>
      <c r="M307"/>
      <c r="N307"/>
      <c r="O307"/>
      <c r="P307"/>
      <c r="Q307"/>
      <c r="AA307"/>
      <c r="AB307"/>
      <c r="AC307"/>
      <c r="AD307"/>
      <c r="AE307" s="10"/>
      <c r="AF307" s="10"/>
      <c r="AG307" s="10"/>
      <c r="AH307"/>
      <c r="AI307"/>
    </row>
    <row r="308" spans="2:35">
      <c r="B308"/>
      <c r="C308"/>
      <c r="D308"/>
      <c r="E308"/>
      <c r="F308"/>
      <c r="G308"/>
      <c r="H308"/>
      <c r="I308"/>
      <c r="J308"/>
      <c r="K308"/>
      <c r="L308"/>
      <c r="M308"/>
      <c r="N308"/>
      <c r="O308"/>
      <c r="P308"/>
      <c r="Q308"/>
      <c r="AA308"/>
      <c r="AB308"/>
      <c r="AC308"/>
      <c r="AD308"/>
      <c r="AE308" s="10"/>
      <c r="AF308" s="10"/>
      <c r="AG308" s="10"/>
      <c r="AH308"/>
      <c r="AI308"/>
    </row>
    <row r="309" spans="2:35">
      <c r="B309"/>
      <c r="C309"/>
      <c r="D309"/>
      <c r="E309"/>
      <c r="F309"/>
      <c r="G309"/>
      <c r="H309"/>
      <c r="I309"/>
      <c r="J309"/>
      <c r="K309"/>
      <c r="L309"/>
      <c r="M309"/>
      <c r="N309"/>
      <c r="O309"/>
      <c r="P309"/>
      <c r="Q309"/>
      <c r="AA309"/>
      <c r="AB309"/>
      <c r="AC309"/>
      <c r="AD309"/>
      <c r="AE309" s="10"/>
      <c r="AF309" s="10"/>
      <c r="AG309" s="10"/>
      <c r="AH309"/>
      <c r="AI309"/>
    </row>
    <row r="310" spans="2:35">
      <c r="B310"/>
      <c r="C310"/>
      <c r="D310"/>
      <c r="E310"/>
      <c r="F310"/>
      <c r="G310"/>
      <c r="H310"/>
      <c r="I310"/>
      <c r="J310"/>
      <c r="K310"/>
      <c r="L310"/>
      <c r="M310"/>
      <c r="N310"/>
      <c r="O310"/>
      <c r="P310"/>
      <c r="Q310"/>
      <c r="AA310"/>
      <c r="AB310"/>
      <c r="AC310"/>
      <c r="AD310"/>
      <c r="AE310" s="10"/>
      <c r="AF310" s="10"/>
      <c r="AG310" s="10"/>
      <c r="AH310"/>
      <c r="AI310"/>
    </row>
    <row r="311" spans="2:35">
      <c r="B311"/>
      <c r="C311"/>
      <c r="D311"/>
      <c r="E311"/>
      <c r="F311"/>
      <c r="G311"/>
      <c r="H311"/>
      <c r="I311"/>
      <c r="J311"/>
      <c r="K311"/>
      <c r="L311"/>
      <c r="M311"/>
      <c r="N311"/>
      <c r="O311"/>
      <c r="P311"/>
      <c r="Q311"/>
      <c r="AA311"/>
      <c r="AB311"/>
      <c r="AC311"/>
      <c r="AD311"/>
      <c r="AE311" s="10"/>
      <c r="AF311" s="10"/>
      <c r="AG311" s="10"/>
      <c r="AH311"/>
      <c r="AI311"/>
    </row>
    <row r="312" spans="2:35">
      <c r="B312"/>
      <c r="C312"/>
      <c r="D312"/>
      <c r="E312"/>
      <c r="F312"/>
      <c r="G312"/>
      <c r="H312"/>
      <c r="I312"/>
      <c r="J312"/>
      <c r="K312"/>
      <c r="L312"/>
      <c r="M312"/>
      <c r="N312"/>
      <c r="O312"/>
      <c r="P312"/>
      <c r="Q312"/>
      <c r="AA312"/>
      <c r="AB312"/>
      <c r="AC312"/>
      <c r="AD312"/>
      <c r="AE312" s="10"/>
      <c r="AF312" s="10"/>
      <c r="AG312" s="10"/>
      <c r="AH312"/>
      <c r="AI312"/>
    </row>
    <row r="313" spans="2:35">
      <c r="B313"/>
      <c r="C313"/>
      <c r="D313"/>
      <c r="E313"/>
      <c r="F313"/>
      <c r="G313"/>
      <c r="H313"/>
      <c r="I313"/>
      <c r="J313"/>
      <c r="K313"/>
      <c r="L313"/>
      <c r="M313"/>
      <c r="N313"/>
      <c r="O313"/>
      <c r="P313"/>
      <c r="Q313"/>
      <c r="AA313"/>
      <c r="AB313"/>
      <c r="AC313"/>
      <c r="AD313"/>
      <c r="AE313" s="10"/>
      <c r="AF313" s="10"/>
      <c r="AG313" s="10"/>
      <c r="AH313"/>
      <c r="AI313"/>
    </row>
    <row r="314" spans="2:35">
      <c r="B314"/>
      <c r="C314"/>
      <c r="D314"/>
      <c r="E314"/>
      <c r="F314"/>
      <c r="G314"/>
      <c r="H314"/>
      <c r="I314"/>
      <c r="J314"/>
      <c r="K314"/>
      <c r="L314"/>
      <c r="M314"/>
      <c r="N314"/>
      <c r="O314"/>
      <c r="P314"/>
      <c r="Q314"/>
      <c r="AA314"/>
      <c r="AB314"/>
      <c r="AC314"/>
      <c r="AD314"/>
      <c r="AE314" s="10"/>
      <c r="AF314" s="10"/>
      <c r="AG314" s="10"/>
      <c r="AH314"/>
      <c r="AI314"/>
    </row>
    <row r="315" spans="2:35">
      <c r="B315"/>
      <c r="C315"/>
      <c r="D315"/>
      <c r="E315"/>
      <c r="F315"/>
      <c r="G315"/>
      <c r="H315"/>
      <c r="I315"/>
      <c r="J315"/>
      <c r="K315"/>
      <c r="L315"/>
      <c r="M315"/>
      <c r="N315"/>
      <c r="O315"/>
      <c r="P315"/>
      <c r="Q315"/>
      <c r="AA315"/>
      <c r="AB315"/>
      <c r="AC315"/>
      <c r="AD315"/>
      <c r="AE315" s="10"/>
      <c r="AF315" s="10"/>
      <c r="AG315" s="10"/>
      <c r="AH315"/>
      <c r="AI315"/>
    </row>
    <row r="316" spans="2:35">
      <c r="B316"/>
      <c r="C316"/>
      <c r="D316"/>
      <c r="E316"/>
      <c r="F316"/>
      <c r="G316"/>
      <c r="H316"/>
      <c r="I316"/>
      <c r="J316"/>
      <c r="K316"/>
      <c r="L316"/>
      <c r="M316"/>
      <c r="N316"/>
      <c r="O316"/>
      <c r="P316"/>
      <c r="Q316"/>
      <c r="AA316"/>
      <c r="AB316"/>
      <c r="AC316"/>
      <c r="AD316"/>
      <c r="AE316" s="10"/>
      <c r="AF316" s="10"/>
      <c r="AG316" s="10"/>
      <c r="AH316"/>
      <c r="AI316"/>
    </row>
    <row r="317" spans="2:35">
      <c r="B317"/>
      <c r="C317"/>
      <c r="D317"/>
      <c r="E317"/>
      <c r="F317"/>
      <c r="G317"/>
      <c r="H317"/>
      <c r="I317"/>
      <c r="J317"/>
      <c r="K317"/>
      <c r="L317"/>
      <c r="M317"/>
      <c r="N317"/>
      <c r="O317"/>
      <c r="P317"/>
      <c r="Q317"/>
      <c r="AA317"/>
      <c r="AB317"/>
      <c r="AC317"/>
      <c r="AD317"/>
      <c r="AE317" s="10"/>
      <c r="AF317" s="10"/>
      <c r="AG317" s="10"/>
      <c r="AH317"/>
      <c r="AI317"/>
    </row>
    <row r="318" spans="2:35">
      <c r="B318"/>
      <c r="C318"/>
      <c r="D318"/>
      <c r="E318"/>
      <c r="F318"/>
      <c r="G318"/>
      <c r="H318"/>
      <c r="I318"/>
      <c r="J318"/>
      <c r="K318"/>
      <c r="L318"/>
      <c r="M318"/>
      <c r="N318"/>
      <c r="O318"/>
      <c r="P318"/>
      <c r="Q318"/>
      <c r="AA318"/>
      <c r="AB318"/>
      <c r="AC318"/>
      <c r="AD318"/>
      <c r="AE318" s="10"/>
      <c r="AF318" s="10"/>
      <c r="AG318" s="10"/>
      <c r="AH318"/>
      <c r="AI318"/>
    </row>
    <row r="319" spans="2:35">
      <c r="B319"/>
      <c r="C319"/>
      <c r="D319"/>
      <c r="E319"/>
      <c r="F319"/>
      <c r="G319"/>
      <c r="H319"/>
      <c r="I319"/>
      <c r="J319"/>
      <c r="K319"/>
      <c r="L319"/>
      <c r="M319"/>
      <c r="N319"/>
      <c r="O319"/>
      <c r="P319"/>
      <c r="Q319"/>
      <c r="AA319"/>
      <c r="AB319"/>
      <c r="AC319"/>
      <c r="AD319"/>
      <c r="AE319" s="10"/>
      <c r="AF319" s="10"/>
      <c r="AG319" s="10"/>
      <c r="AH319"/>
      <c r="AI319"/>
    </row>
    <row r="320" spans="2:35">
      <c r="B320"/>
      <c r="C320"/>
      <c r="D320"/>
      <c r="E320"/>
      <c r="F320"/>
      <c r="G320"/>
      <c r="H320"/>
      <c r="I320"/>
      <c r="J320"/>
      <c r="K320"/>
      <c r="L320"/>
      <c r="M320"/>
      <c r="N320"/>
      <c r="O320"/>
      <c r="P320"/>
      <c r="Q320"/>
      <c r="AA320"/>
      <c r="AB320"/>
      <c r="AC320"/>
      <c r="AD320"/>
      <c r="AE320" s="10"/>
      <c r="AF320" s="10"/>
      <c r="AG320" s="10"/>
      <c r="AH320"/>
      <c r="AI320"/>
    </row>
    <row r="321" spans="2:35">
      <c r="B321"/>
      <c r="C321"/>
      <c r="D321"/>
      <c r="E321"/>
      <c r="F321"/>
      <c r="G321"/>
      <c r="H321"/>
      <c r="I321"/>
      <c r="J321"/>
      <c r="K321"/>
      <c r="L321"/>
      <c r="M321"/>
      <c r="N321"/>
      <c r="O321"/>
      <c r="P321"/>
      <c r="Q321"/>
      <c r="AA321"/>
      <c r="AB321"/>
      <c r="AC321"/>
      <c r="AD321"/>
      <c r="AE321" s="10"/>
      <c r="AF321" s="10"/>
      <c r="AG321" s="10"/>
      <c r="AH321"/>
      <c r="AI321"/>
    </row>
    <row r="322" spans="2:35">
      <c r="B322"/>
      <c r="C322"/>
      <c r="D322"/>
      <c r="E322"/>
      <c r="F322"/>
      <c r="G322"/>
      <c r="H322"/>
      <c r="I322"/>
      <c r="J322"/>
      <c r="K322"/>
      <c r="L322"/>
      <c r="M322"/>
      <c r="N322"/>
      <c r="O322"/>
      <c r="P322"/>
      <c r="Q322"/>
      <c r="AA322"/>
      <c r="AB322"/>
      <c r="AC322"/>
      <c r="AD322"/>
      <c r="AE322" s="10"/>
      <c r="AF322" s="10"/>
      <c r="AG322" s="10"/>
      <c r="AH322"/>
      <c r="AI322"/>
    </row>
    <row r="323" spans="2:35">
      <c r="B323"/>
      <c r="C323"/>
      <c r="D323"/>
      <c r="E323"/>
      <c r="F323"/>
      <c r="G323"/>
      <c r="H323"/>
      <c r="I323"/>
      <c r="J323"/>
      <c r="K323"/>
      <c r="L323"/>
      <c r="M323"/>
      <c r="N323"/>
      <c r="O323"/>
      <c r="P323"/>
      <c r="Q323"/>
      <c r="AA323"/>
      <c r="AB323"/>
      <c r="AC323"/>
      <c r="AD323"/>
      <c r="AE323" s="10"/>
      <c r="AF323" s="10"/>
      <c r="AG323" s="10"/>
      <c r="AH323"/>
      <c r="AI323"/>
    </row>
    <row r="324" spans="2:35">
      <c r="B324"/>
      <c r="C324"/>
      <c r="D324"/>
      <c r="E324"/>
      <c r="F324"/>
      <c r="G324"/>
      <c r="H324"/>
      <c r="I324"/>
      <c r="J324"/>
      <c r="K324"/>
      <c r="L324"/>
      <c r="M324"/>
      <c r="N324"/>
      <c r="O324"/>
      <c r="P324"/>
      <c r="Q324"/>
      <c r="AA324"/>
      <c r="AB324"/>
      <c r="AC324"/>
      <c r="AD324"/>
      <c r="AE324" s="10"/>
      <c r="AF324" s="10"/>
      <c r="AG324" s="10"/>
      <c r="AH324"/>
      <c r="AI324"/>
    </row>
    <row r="325" spans="2:35">
      <c r="B325"/>
      <c r="C325"/>
      <c r="D325"/>
      <c r="E325"/>
      <c r="F325"/>
      <c r="G325"/>
      <c r="H325"/>
      <c r="I325"/>
      <c r="J325"/>
      <c r="K325"/>
      <c r="L325"/>
      <c r="M325"/>
      <c r="N325"/>
      <c r="O325"/>
      <c r="P325"/>
      <c r="Q325"/>
      <c r="AA325"/>
      <c r="AB325"/>
      <c r="AC325"/>
      <c r="AD325"/>
      <c r="AE325" s="10"/>
      <c r="AF325" s="10"/>
      <c r="AG325" s="10"/>
      <c r="AH325"/>
      <c r="AI325"/>
    </row>
    <row r="326" spans="2:35">
      <c r="B326"/>
      <c r="C326"/>
      <c r="D326"/>
      <c r="E326"/>
      <c r="F326"/>
      <c r="G326"/>
      <c r="H326"/>
      <c r="I326"/>
      <c r="J326"/>
      <c r="K326"/>
      <c r="L326"/>
      <c r="M326"/>
      <c r="N326"/>
      <c r="O326"/>
      <c r="P326"/>
      <c r="Q326"/>
      <c r="AA326"/>
      <c r="AB326"/>
      <c r="AC326"/>
      <c r="AD326"/>
      <c r="AE326" s="10"/>
      <c r="AF326" s="10"/>
      <c r="AG326" s="10"/>
      <c r="AH326"/>
      <c r="AI326"/>
    </row>
    <row r="327" spans="2:35">
      <c r="B327"/>
      <c r="C327"/>
      <c r="D327"/>
      <c r="E327"/>
      <c r="F327"/>
      <c r="G327"/>
      <c r="H327"/>
      <c r="I327"/>
      <c r="J327"/>
      <c r="K327"/>
      <c r="L327"/>
      <c r="M327"/>
      <c r="N327"/>
      <c r="O327"/>
      <c r="P327"/>
      <c r="Q327"/>
      <c r="AA327"/>
      <c r="AB327"/>
      <c r="AC327"/>
      <c r="AD327"/>
      <c r="AE327" s="10"/>
      <c r="AF327" s="10"/>
      <c r="AG327" s="10"/>
      <c r="AH327"/>
      <c r="AI327"/>
    </row>
    <row r="328" spans="2:35">
      <c r="B328"/>
      <c r="C328"/>
      <c r="D328"/>
      <c r="E328"/>
      <c r="F328"/>
      <c r="G328"/>
      <c r="H328"/>
      <c r="I328"/>
      <c r="J328"/>
      <c r="K328"/>
      <c r="L328"/>
      <c r="M328"/>
      <c r="N328"/>
      <c r="O328"/>
      <c r="P328"/>
      <c r="Q328"/>
      <c r="AA328"/>
      <c r="AB328"/>
      <c r="AC328"/>
      <c r="AD328"/>
      <c r="AE328" s="10"/>
      <c r="AF328" s="10"/>
      <c r="AG328" s="10"/>
      <c r="AH328"/>
      <c r="AI328"/>
    </row>
    <row r="329" spans="2:35">
      <c r="B329"/>
      <c r="C329"/>
      <c r="D329"/>
      <c r="E329"/>
      <c r="F329"/>
      <c r="G329"/>
      <c r="H329"/>
      <c r="I329"/>
      <c r="J329"/>
      <c r="K329"/>
      <c r="L329"/>
      <c r="M329"/>
      <c r="N329"/>
      <c r="O329"/>
      <c r="P329"/>
      <c r="Q329"/>
      <c r="AA329"/>
      <c r="AB329"/>
      <c r="AC329"/>
      <c r="AD329"/>
      <c r="AE329" s="10"/>
      <c r="AF329" s="10"/>
      <c r="AG329" s="10"/>
      <c r="AH329"/>
      <c r="AI329"/>
    </row>
    <row r="330" spans="2:35">
      <c r="B330"/>
      <c r="C330"/>
      <c r="D330"/>
      <c r="E330"/>
      <c r="F330"/>
      <c r="G330"/>
      <c r="H330"/>
      <c r="I330"/>
      <c r="J330"/>
      <c r="K330"/>
      <c r="L330"/>
      <c r="M330"/>
      <c r="N330"/>
      <c r="O330"/>
      <c r="P330"/>
      <c r="Q330"/>
      <c r="AA330"/>
      <c r="AB330"/>
      <c r="AC330"/>
      <c r="AD330"/>
      <c r="AE330" s="10"/>
      <c r="AF330" s="10"/>
      <c r="AG330" s="10"/>
      <c r="AH330"/>
      <c r="AI330"/>
    </row>
    <row r="331" spans="2:35">
      <c r="B331"/>
      <c r="C331"/>
      <c r="D331"/>
      <c r="E331"/>
      <c r="F331"/>
      <c r="G331"/>
      <c r="H331"/>
      <c r="I331"/>
      <c r="J331"/>
      <c r="K331"/>
      <c r="L331"/>
      <c r="M331"/>
      <c r="N331"/>
      <c r="O331"/>
      <c r="P331"/>
      <c r="Q331"/>
      <c r="AA331"/>
      <c r="AB331"/>
      <c r="AC331"/>
      <c r="AD331"/>
      <c r="AE331" s="10"/>
      <c r="AF331" s="10"/>
      <c r="AG331" s="10"/>
      <c r="AH331"/>
      <c r="AI331"/>
    </row>
    <row r="332" spans="2:35">
      <c r="B332"/>
      <c r="C332"/>
      <c r="D332"/>
      <c r="E332"/>
      <c r="F332"/>
      <c r="G332"/>
      <c r="H332"/>
      <c r="I332"/>
      <c r="J332"/>
      <c r="K332"/>
      <c r="L332"/>
      <c r="M332"/>
      <c r="N332"/>
      <c r="O332"/>
      <c r="P332"/>
      <c r="Q332"/>
      <c r="AA332"/>
      <c r="AB332"/>
      <c r="AC332"/>
      <c r="AD332"/>
      <c r="AE332" s="10"/>
      <c r="AF332" s="10"/>
      <c r="AG332" s="10"/>
      <c r="AH332"/>
      <c r="AI332"/>
    </row>
    <row r="333" spans="2:35">
      <c r="B333"/>
      <c r="C333"/>
      <c r="D333"/>
      <c r="E333"/>
      <c r="F333"/>
      <c r="G333"/>
      <c r="H333"/>
      <c r="I333"/>
      <c r="J333"/>
      <c r="K333"/>
      <c r="L333"/>
      <c r="M333"/>
      <c r="N333"/>
      <c r="O333"/>
      <c r="P333"/>
      <c r="Q333"/>
      <c r="AA333"/>
      <c r="AB333"/>
      <c r="AC333"/>
      <c r="AD333"/>
      <c r="AE333" s="10"/>
      <c r="AF333" s="10"/>
      <c r="AG333" s="10"/>
      <c r="AH333"/>
      <c r="AI333"/>
    </row>
    <row r="334" spans="2:35">
      <c r="B334"/>
      <c r="C334"/>
      <c r="D334"/>
      <c r="E334"/>
      <c r="F334"/>
      <c r="G334"/>
      <c r="H334"/>
      <c r="I334"/>
      <c r="J334"/>
      <c r="K334"/>
      <c r="L334"/>
      <c r="M334"/>
      <c r="N334"/>
      <c r="O334"/>
      <c r="P334"/>
      <c r="Q334"/>
      <c r="AA334"/>
      <c r="AB334"/>
      <c r="AC334"/>
      <c r="AD334"/>
      <c r="AE334" s="10"/>
      <c r="AF334" s="10"/>
      <c r="AG334" s="10"/>
      <c r="AH334"/>
      <c r="AI334"/>
    </row>
    <row r="335" spans="2:35">
      <c r="B335"/>
      <c r="C335"/>
      <c r="D335"/>
      <c r="E335"/>
      <c r="F335"/>
      <c r="G335"/>
      <c r="H335"/>
      <c r="I335"/>
      <c r="J335"/>
      <c r="K335"/>
      <c r="L335"/>
      <c r="M335"/>
      <c r="N335"/>
      <c r="O335"/>
      <c r="P335"/>
      <c r="Q335"/>
      <c r="AA335"/>
      <c r="AB335"/>
      <c r="AC335"/>
      <c r="AD335"/>
      <c r="AE335" s="10"/>
      <c r="AF335" s="10"/>
      <c r="AG335" s="10"/>
      <c r="AH335"/>
      <c r="AI335"/>
    </row>
    <row r="336" spans="2:35">
      <c r="B336"/>
      <c r="C336"/>
      <c r="D336"/>
      <c r="E336"/>
      <c r="F336"/>
      <c r="G336"/>
      <c r="H336"/>
      <c r="I336"/>
      <c r="J336"/>
      <c r="K336"/>
      <c r="L336"/>
      <c r="M336"/>
      <c r="N336"/>
      <c r="O336"/>
      <c r="P336"/>
      <c r="Q336"/>
      <c r="AA336"/>
      <c r="AB336"/>
      <c r="AC336"/>
      <c r="AD336"/>
      <c r="AE336" s="10"/>
      <c r="AF336" s="10"/>
      <c r="AG336" s="10"/>
      <c r="AH336"/>
      <c r="AI336"/>
    </row>
    <row r="337" spans="2:35">
      <c r="B337"/>
      <c r="C337"/>
      <c r="D337"/>
      <c r="E337"/>
      <c r="F337"/>
      <c r="G337"/>
      <c r="H337"/>
      <c r="I337"/>
      <c r="J337"/>
      <c r="K337"/>
      <c r="L337"/>
      <c r="M337"/>
      <c r="N337"/>
      <c r="O337"/>
      <c r="P337"/>
      <c r="Q337"/>
      <c r="AA337"/>
      <c r="AB337"/>
      <c r="AC337"/>
      <c r="AD337"/>
      <c r="AE337" s="10"/>
      <c r="AF337" s="10"/>
      <c r="AG337" s="10"/>
      <c r="AH337"/>
      <c r="AI337"/>
    </row>
    <row r="338" spans="2:35">
      <c r="B338"/>
      <c r="C338"/>
      <c r="D338"/>
      <c r="E338"/>
      <c r="F338"/>
      <c r="G338"/>
      <c r="H338"/>
      <c r="I338"/>
      <c r="J338"/>
      <c r="K338"/>
      <c r="L338"/>
      <c r="M338"/>
      <c r="N338"/>
      <c r="O338"/>
      <c r="P338"/>
      <c r="Q338"/>
      <c r="AA338"/>
      <c r="AB338"/>
      <c r="AC338"/>
      <c r="AD338"/>
      <c r="AE338" s="10"/>
      <c r="AF338" s="10"/>
      <c r="AG338" s="10"/>
      <c r="AH338"/>
      <c r="AI338"/>
    </row>
    <row r="339" spans="2:35">
      <c r="B339"/>
      <c r="C339"/>
      <c r="D339"/>
      <c r="E339"/>
      <c r="F339"/>
      <c r="G339"/>
      <c r="H339"/>
      <c r="I339"/>
      <c r="J339"/>
      <c r="K339"/>
      <c r="L339"/>
      <c r="M339"/>
      <c r="N339"/>
      <c r="O339"/>
      <c r="P339"/>
      <c r="Q339"/>
      <c r="AA339"/>
      <c r="AB339"/>
      <c r="AC339"/>
      <c r="AD339"/>
      <c r="AE339" s="10"/>
      <c r="AF339" s="10"/>
      <c r="AG339" s="10"/>
      <c r="AH339"/>
      <c r="AI339"/>
    </row>
    <row r="340" spans="2:35">
      <c r="B340"/>
      <c r="C340"/>
      <c r="D340"/>
      <c r="E340"/>
      <c r="F340"/>
      <c r="G340"/>
      <c r="H340"/>
      <c r="I340"/>
      <c r="J340"/>
      <c r="K340"/>
      <c r="L340"/>
      <c r="M340"/>
      <c r="N340"/>
      <c r="O340"/>
      <c r="P340"/>
      <c r="Q340"/>
      <c r="AA340"/>
      <c r="AB340"/>
      <c r="AC340"/>
      <c r="AD340"/>
      <c r="AE340" s="10"/>
      <c r="AF340" s="10"/>
      <c r="AG340" s="10"/>
      <c r="AH340"/>
      <c r="AI340"/>
    </row>
    <row r="341" spans="2:35">
      <c r="B341"/>
      <c r="C341"/>
      <c r="D341"/>
      <c r="E341"/>
      <c r="F341"/>
      <c r="G341"/>
      <c r="H341"/>
      <c r="I341"/>
      <c r="J341"/>
      <c r="K341"/>
      <c r="L341"/>
      <c r="M341"/>
      <c r="N341"/>
      <c r="O341"/>
      <c r="P341"/>
      <c r="Q341"/>
      <c r="AA341"/>
      <c r="AB341"/>
      <c r="AC341"/>
      <c r="AD341"/>
      <c r="AE341" s="10"/>
      <c r="AF341" s="10"/>
      <c r="AG341" s="10"/>
      <c r="AH341"/>
      <c r="AI341"/>
    </row>
    <row r="342" spans="2:35">
      <c r="B342"/>
      <c r="C342"/>
      <c r="D342"/>
      <c r="E342"/>
      <c r="F342"/>
      <c r="G342"/>
      <c r="H342"/>
      <c r="I342"/>
      <c r="J342"/>
      <c r="K342"/>
      <c r="L342"/>
      <c r="M342"/>
      <c r="N342"/>
      <c r="O342"/>
      <c r="P342"/>
      <c r="Q342"/>
      <c r="AA342"/>
      <c r="AB342"/>
      <c r="AC342"/>
      <c r="AD342"/>
      <c r="AE342" s="10"/>
      <c r="AF342" s="10"/>
      <c r="AG342" s="10"/>
      <c r="AH342"/>
      <c r="AI342"/>
    </row>
    <row r="343" spans="2:35">
      <c r="B343"/>
      <c r="C343"/>
      <c r="D343"/>
      <c r="E343"/>
      <c r="F343"/>
      <c r="G343"/>
      <c r="H343"/>
      <c r="I343"/>
      <c r="J343"/>
      <c r="K343"/>
      <c r="L343"/>
      <c r="M343"/>
      <c r="N343"/>
      <c r="O343"/>
      <c r="P343"/>
      <c r="Q343"/>
      <c r="AA343"/>
      <c r="AB343"/>
      <c r="AC343"/>
      <c r="AD343"/>
      <c r="AE343" s="10"/>
      <c r="AF343" s="10"/>
      <c r="AG343" s="10"/>
      <c r="AH343"/>
      <c r="AI343"/>
    </row>
    <row r="344" spans="2:35">
      <c r="B344"/>
      <c r="C344"/>
      <c r="D344"/>
      <c r="E344"/>
      <c r="F344"/>
      <c r="G344"/>
      <c r="H344"/>
      <c r="I344"/>
      <c r="J344"/>
      <c r="K344"/>
      <c r="L344"/>
      <c r="M344"/>
      <c r="N344"/>
      <c r="O344"/>
      <c r="P344"/>
      <c r="Q344"/>
      <c r="AA344"/>
      <c r="AB344"/>
      <c r="AC344"/>
      <c r="AD344"/>
      <c r="AE344" s="10"/>
      <c r="AF344" s="10"/>
      <c r="AG344" s="10"/>
      <c r="AH344"/>
      <c r="AI344"/>
    </row>
    <row r="345" spans="2:35">
      <c r="B345"/>
      <c r="C345"/>
      <c r="D345"/>
      <c r="E345"/>
      <c r="F345"/>
      <c r="G345"/>
      <c r="H345"/>
      <c r="I345"/>
      <c r="J345"/>
      <c r="K345"/>
      <c r="L345"/>
      <c r="M345"/>
      <c r="N345"/>
      <c r="O345"/>
      <c r="P345"/>
      <c r="Q345"/>
      <c r="AA345"/>
      <c r="AB345"/>
      <c r="AC345"/>
      <c r="AD345"/>
      <c r="AE345" s="10"/>
      <c r="AF345" s="10"/>
      <c r="AG345" s="10"/>
      <c r="AH345"/>
      <c r="AI345"/>
    </row>
    <row r="346" spans="2:35">
      <c r="B346"/>
      <c r="C346"/>
      <c r="D346"/>
      <c r="E346"/>
      <c r="F346"/>
      <c r="G346"/>
      <c r="H346"/>
      <c r="I346"/>
      <c r="J346"/>
      <c r="K346"/>
      <c r="L346"/>
      <c r="M346"/>
      <c r="N346"/>
      <c r="O346"/>
      <c r="P346"/>
      <c r="Q346"/>
      <c r="AA346"/>
      <c r="AB346"/>
      <c r="AC346"/>
      <c r="AD346"/>
      <c r="AE346" s="10"/>
      <c r="AF346" s="10"/>
      <c r="AG346" s="10"/>
      <c r="AH346"/>
      <c r="AI346"/>
    </row>
    <row r="347" spans="2:35">
      <c r="B347"/>
      <c r="C347"/>
      <c r="D347"/>
      <c r="E347"/>
      <c r="F347"/>
      <c r="G347"/>
      <c r="H347"/>
      <c r="I347"/>
      <c r="J347"/>
      <c r="K347"/>
      <c r="L347"/>
      <c r="M347"/>
      <c r="N347"/>
      <c r="O347"/>
      <c r="P347"/>
      <c r="Q347"/>
      <c r="AA347"/>
      <c r="AB347"/>
      <c r="AC347"/>
      <c r="AD347"/>
      <c r="AE347" s="10"/>
      <c r="AF347" s="10"/>
      <c r="AG347" s="10"/>
      <c r="AH347"/>
      <c r="AI347"/>
    </row>
    <row r="348" spans="2:35">
      <c r="B348"/>
      <c r="C348"/>
      <c r="D348"/>
      <c r="E348"/>
      <c r="F348"/>
      <c r="G348"/>
      <c r="H348"/>
      <c r="I348"/>
      <c r="J348"/>
      <c r="K348"/>
      <c r="L348"/>
      <c r="M348"/>
      <c r="N348"/>
      <c r="O348"/>
      <c r="P348"/>
      <c r="Q348"/>
      <c r="AA348"/>
      <c r="AB348"/>
      <c r="AC348"/>
      <c r="AD348"/>
      <c r="AE348" s="10"/>
      <c r="AF348" s="10"/>
      <c r="AG348" s="10"/>
      <c r="AH348"/>
      <c r="AI348"/>
    </row>
    <row r="349" spans="2:35">
      <c r="B349"/>
      <c r="C349"/>
      <c r="D349"/>
      <c r="E349"/>
      <c r="F349"/>
      <c r="G349"/>
      <c r="H349"/>
      <c r="I349"/>
      <c r="J349"/>
      <c r="K349"/>
      <c r="L349"/>
      <c r="M349"/>
      <c r="N349"/>
      <c r="O349"/>
      <c r="P349"/>
      <c r="Q349"/>
      <c r="AA349"/>
      <c r="AB349"/>
      <c r="AC349"/>
      <c r="AD349"/>
      <c r="AE349" s="10"/>
      <c r="AF349" s="10"/>
      <c r="AG349" s="10"/>
      <c r="AH349"/>
      <c r="AI349"/>
    </row>
    <row r="350" spans="2:35">
      <c r="B350"/>
      <c r="C350"/>
      <c r="D350"/>
      <c r="E350"/>
      <c r="F350"/>
      <c r="G350"/>
      <c r="H350"/>
      <c r="I350"/>
      <c r="J350"/>
      <c r="K350"/>
      <c r="L350"/>
      <c r="M350"/>
      <c r="N350"/>
      <c r="O350"/>
      <c r="P350"/>
      <c r="Q350"/>
      <c r="AA350"/>
      <c r="AB350"/>
      <c r="AC350"/>
      <c r="AD350"/>
      <c r="AE350" s="10"/>
      <c r="AF350" s="10"/>
      <c r="AG350" s="10"/>
      <c r="AH350"/>
      <c r="AI350"/>
    </row>
    <row r="351" spans="2:35">
      <c r="B351"/>
      <c r="C351"/>
      <c r="D351"/>
      <c r="E351"/>
      <c r="F351"/>
      <c r="G351"/>
      <c r="H351"/>
      <c r="I351"/>
      <c r="J351"/>
      <c r="K351"/>
      <c r="L351"/>
      <c r="M351"/>
      <c r="N351"/>
      <c r="O351"/>
      <c r="P351"/>
      <c r="Q351"/>
      <c r="AA351"/>
      <c r="AB351"/>
      <c r="AC351"/>
      <c r="AD351"/>
      <c r="AE351" s="10"/>
      <c r="AF351" s="10"/>
      <c r="AG351" s="10"/>
      <c r="AH351"/>
      <c r="AI351"/>
    </row>
    <row r="352" spans="2:35">
      <c r="B352"/>
      <c r="C352"/>
      <c r="D352"/>
      <c r="E352"/>
      <c r="F352"/>
      <c r="G352"/>
      <c r="H352"/>
      <c r="I352"/>
      <c r="J352"/>
      <c r="K352"/>
      <c r="L352"/>
      <c r="M352"/>
      <c r="N352"/>
      <c r="O352"/>
      <c r="P352"/>
      <c r="Q352"/>
      <c r="AA352"/>
      <c r="AB352"/>
      <c r="AC352"/>
      <c r="AD352"/>
      <c r="AE352" s="10"/>
      <c r="AF352" s="10"/>
      <c r="AG352" s="10"/>
      <c r="AH352"/>
      <c r="AI352"/>
    </row>
    <row r="353" spans="2:35">
      <c r="B353"/>
      <c r="C353"/>
      <c r="D353"/>
      <c r="E353"/>
      <c r="F353"/>
      <c r="G353"/>
      <c r="H353"/>
      <c r="I353"/>
      <c r="J353"/>
      <c r="K353"/>
      <c r="L353"/>
      <c r="M353"/>
      <c r="N353"/>
      <c r="O353"/>
      <c r="P353"/>
      <c r="Q353"/>
      <c r="AA353"/>
      <c r="AB353"/>
      <c r="AC353"/>
      <c r="AD353"/>
      <c r="AE353" s="10"/>
      <c r="AF353" s="10"/>
      <c r="AG353" s="10"/>
      <c r="AH353"/>
      <c r="AI353"/>
    </row>
    <row r="354" spans="2:35">
      <c r="B354"/>
      <c r="C354"/>
      <c r="D354"/>
      <c r="E354"/>
      <c r="F354"/>
      <c r="G354"/>
      <c r="H354"/>
      <c r="I354"/>
      <c r="J354"/>
      <c r="K354"/>
      <c r="L354"/>
      <c r="M354"/>
      <c r="N354"/>
      <c r="O354"/>
      <c r="P354"/>
      <c r="Q354"/>
      <c r="AA354"/>
      <c r="AB354"/>
      <c r="AC354"/>
      <c r="AD354"/>
      <c r="AE354" s="10"/>
      <c r="AF354" s="10"/>
      <c r="AG354" s="10"/>
      <c r="AH354"/>
      <c r="AI354"/>
    </row>
    <row r="355" spans="2:35">
      <c r="B355"/>
      <c r="C355"/>
      <c r="D355"/>
      <c r="E355"/>
      <c r="F355"/>
      <c r="G355"/>
      <c r="H355"/>
      <c r="I355"/>
      <c r="J355"/>
      <c r="K355"/>
      <c r="L355"/>
      <c r="M355"/>
      <c r="N355"/>
      <c r="O355"/>
      <c r="P355"/>
      <c r="Q355"/>
      <c r="AA355"/>
      <c r="AB355"/>
      <c r="AC355"/>
      <c r="AD355"/>
      <c r="AE355" s="10"/>
      <c r="AF355" s="10"/>
      <c r="AG355" s="10"/>
      <c r="AH355"/>
      <c r="AI355"/>
    </row>
    <row r="356" spans="2:35">
      <c r="B356"/>
      <c r="C356"/>
      <c r="D356"/>
      <c r="E356"/>
      <c r="F356"/>
      <c r="G356"/>
      <c r="H356"/>
      <c r="I356"/>
      <c r="J356"/>
      <c r="K356"/>
      <c r="L356"/>
      <c r="M356"/>
      <c r="N356"/>
      <c r="O356"/>
      <c r="P356"/>
      <c r="Q356"/>
      <c r="AA356"/>
      <c r="AB356"/>
      <c r="AC356"/>
      <c r="AD356"/>
      <c r="AE356" s="10"/>
      <c r="AF356" s="10"/>
      <c r="AG356" s="10"/>
      <c r="AH356"/>
      <c r="AI356"/>
    </row>
    <row r="357" spans="2:35">
      <c r="B357"/>
      <c r="C357"/>
      <c r="D357"/>
      <c r="E357"/>
      <c r="F357"/>
      <c r="G357"/>
      <c r="H357"/>
      <c r="I357"/>
      <c r="J357"/>
      <c r="K357"/>
      <c r="L357"/>
      <c r="M357"/>
      <c r="N357"/>
      <c r="O357"/>
      <c r="P357"/>
      <c r="Q357"/>
      <c r="AA357"/>
      <c r="AB357"/>
      <c r="AC357"/>
      <c r="AD357"/>
      <c r="AE357" s="10"/>
      <c r="AF357" s="10"/>
      <c r="AG357" s="10"/>
      <c r="AH357"/>
      <c r="AI357"/>
    </row>
    <row r="358" spans="2:35">
      <c r="B358"/>
      <c r="C358"/>
      <c r="D358"/>
      <c r="E358"/>
      <c r="F358"/>
      <c r="G358"/>
      <c r="H358"/>
      <c r="I358"/>
      <c r="J358"/>
      <c r="K358"/>
      <c r="L358"/>
      <c r="M358"/>
      <c r="N358"/>
      <c r="O358"/>
      <c r="P358"/>
      <c r="Q358"/>
      <c r="AA358"/>
      <c r="AB358"/>
      <c r="AC358"/>
      <c r="AD358"/>
      <c r="AE358" s="10"/>
      <c r="AF358" s="10"/>
      <c r="AG358" s="10"/>
      <c r="AH358"/>
      <c r="AI358"/>
    </row>
    <row r="359" spans="2:35">
      <c r="B359"/>
      <c r="C359"/>
      <c r="D359"/>
      <c r="E359"/>
      <c r="F359"/>
      <c r="G359"/>
      <c r="H359"/>
      <c r="I359"/>
      <c r="J359"/>
      <c r="K359"/>
      <c r="L359"/>
      <c r="M359"/>
      <c r="N359"/>
      <c r="O359"/>
      <c r="P359"/>
      <c r="Q359"/>
      <c r="AA359"/>
      <c r="AB359"/>
      <c r="AC359"/>
      <c r="AD359"/>
      <c r="AE359" s="10"/>
      <c r="AF359" s="10"/>
      <c r="AG359" s="10"/>
      <c r="AH359"/>
      <c r="AI359"/>
    </row>
    <row r="360" spans="2:35">
      <c r="B360"/>
      <c r="C360"/>
      <c r="D360"/>
      <c r="E360"/>
      <c r="F360"/>
      <c r="G360"/>
      <c r="H360"/>
      <c r="I360"/>
      <c r="J360"/>
      <c r="K360"/>
      <c r="L360"/>
      <c r="M360"/>
      <c r="N360"/>
      <c r="O360"/>
      <c r="P360"/>
      <c r="Q360"/>
      <c r="AA360"/>
      <c r="AB360"/>
      <c r="AC360"/>
      <c r="AD360"/>
      <c r="AE360" s="10"/>
      <c r="AF360" s="10"/>
      <c r="AG360" s="10"/>
      <c r="AH360"/>
      <c r="AI360"/>
    </row>
    <row r="361" spans="2:35">
      <c r="B361"/>
      <c r="C361"/>
      <c r="D361"/>
      <c r="E361"/>
      <c r="F361"/>
      <c r="G361"/>
      <c r="H361"/>
      <c r="I361"/>
      <c r="J361"/>
      <c r="K361"/>
      <c r="L361"/>
      <c r="M361"/>
      <c r="N361"/>
      <c r="O361"/>
      <c r="P361"/>
      <c r="Q361"/>
      <c r="AA361"/>
      <c r="AB361"/>
      <c r="AC361"/>
      <c r="AD361"/>
      <c r="AE361" s="10"/>
      <c r="AF361" s="10"/>
      <c r="AG361" s="10"/>
      <c r="AH361"/>
      <c r="AI361"/>
    </row>
    <row r="362" spans="2:35">
      <c r="B362"/>
      <c r="C362"/>
      <c r="D362"/>
      <c r="E362"/>
      <c r="F362"/>
      <c r="G362"/>
      <c r="H362"/>
      <c r="I362"/>
      <c r="J362"/>
      <c r="K362"/>
      <c r="L362"/>
      <c r="M362"/>
      <c r="N362"/>
      <c r="O362"/>
      <c r="P362"/>
      <c r="Q362"/>
      <c r="AA362"/>
      <c r="AB362"/>
      <c r="AC362"/>
      <c r="AD362"/>
      <c r="AE362" s="10"/>
      <c r="AF362" s="10"/>
      <c r="AG362" s="10"/>
      <c r="AH362"/>
      <c r="AI362"/>
    </row>
    <row r="363" spans="2:35">
      <c r="B363"/>
      <c r="C363"/>
      <c r="D363"/>
      <c r="E363"/>
      <c r="F363"/>
      <c r="G363"/>
      <c r="H363"/>
      <c r="I363"/>
      <c r="J363"/>
      <c r="K363"/>
      <c r="L363"/>
      <c r="M363"/>
      <c r="N363"/>
      <c r="O363"/>
      <c r="P363"/>
      <c r="Q363"/>
      <c r="AA363"/>
      <c r="AB363"/>
      <c r="AC363"/>
      <c r="AD363"/>
      <c r="AE363" s="10"/>
      <c r="AF363" s="10"/>
      <c r="AG363" s="10"/>
      <c r="AH363"/>
      <c r="AI363"/>
    </row>
    <row r="364" spans="2:35">
      <c r="B364"/>
      <c r="C364"/>
      <c r="D364"/>
      <c r="E364"/>
      <c r="F364"/>
      <c r="G364"/>
      <c r="H364"/>
      <c r="I364"/>
      <c r="J364"/>
      <c r="K364"/>
      <c r="L364"/>
      <c r="M364"/>
      <c r="N364"/>
      <c r="O364"/>
      <c r="P364"/>
      <c r="Q364"/>
      <c r="AA364"/>
      <c r="AB364"/>
      <c r="AC364"/>
      <c r="AD364"/>
      <c r="AE364" s="10"/>
      <c r="AF364" s="10"/>
      <c r="AG364" s="10"/>
      <c r="AH364"/>
      <c r="AI364"/>
    </row>
    <row r="365" spans="2:35">
      <c r="B365"/>
      <c r="C365"/>
      <c r="D365"/>
      <c r="E365"/>
      <c r="F365"/>
      <c r="G365"/>
      <c r="H365"/>
      <c r="I365"/>
      <c r="J365"/>
      <c r="K365"/>
      <c r="L365"/>
      <c r="M365"/>
      <c r="N365"/>
      <c r="O365"/>
      <c r="P365"/>
      <c r="Q365"/>
      <c r="AA365"/>
      <c r="AB365"/>
      <c r="AC365"/>
      <c r="AD365"/>
      <c r="AE365" s="10"/>
      <c r="AF365" s="10"/>
      <c r="AG365" s="10"/>
      <c r="AH365"/>
      <c r="AI365"/>
    </row>
    <row r="366" spans="2:35">
      <c r="B366"/>
      <c r="C366"/>
      <c r="D366"/>
      <c r="E366"/>
      <c r="F366"/>
      <c r="G366"/>
      <c r="H366"/>
      <c r="I366"/>
      <c r="J366"/>
      <c r="K366"/>
      <c r="L366"/>
      <c r="M366"/>
      <c r="N366"/>
      <c r="O366"/>
      <c r="P366"/>
      <c r="Q366"/>
      <c r="AA366"/>
      <c r="AB366"/>
      <c r="AC366"/>
      <c r="AD366"/>
      <c r="AE366" s="10"/>
      <c r="AF366" s="10"/>
      <c r="AG366" s="10"/>
      <c r="AH366"/>
      <c r="AI366"/>
    </row>
    <row r="367" spans="2:35">
      <c r="B367"/>
      <c r="C367"/>
      <c r="D367"/>
      <c r="E367"/>
      <c r="F367"/>
      <c r="G367"/>
      <c r="H367"/>
      <c r="I367"/>
      <c r="J367"/>
      <c r="K367"/>
      <c r="L367"/>
      <c r="M367"/>
      <c r="N367"/>
      <c r="O367"/>
      <c r="P367"/>
      <c r="Q367"/>
      <c r="AA367"/>
      <c r="AB367"/>
      <c r="AC367"/>
      <c r="AD367"/>
      <c r="AE367" s="10"/>
      <c r="AF367" s="10"/>
      <c r="AG367" s="10"/>
      <c r="AH367"/>
      <c r="AI367"/>
    </row>
    <row r="368" spans="2:35">
      <c r="B368"/>
      <c r="C368"/>
      <c r="D368"/>
      <c r="E368"/>
      <c r="F368"/>
      <c r="G368"/>
      <c r="H368"/>
      <c r="I368"/>
      <c r="J368"/>
      <c r="K368"/>
      <c r="L368"/>
      <c r="M368"/>
      <c r="N368"/>
      <c r="O368"/>
      <c r="P368"/>
      <c r="Q368"/>
      <c r="AA368"/>
      <c r="AB368"/>
      <c r="AC368"/>
      <c r="AD368"/>
      <c r="AE368" s="10"/>
      <c r="AF368" s="10"/>
      <c r="AG368" s="10"/>
      <c r="AH368"/>
      <c r="AI368"/>
    </row>
    <row r="369" spans="2:35">
      <c r="B369"/>
      <c r="C369"/>
      <c r="D369"/>
      <c r="E369"/>
      <c r="F369"/>
      <c r="G369"/>
      <c r="H369"/>
      <c r="I369"/>
      <c r="J369"/>
      <c r="K369"/>
      <c r="L369"/>
      <c r="M369"/>
      <c r="N369"/>
      <c r="O369"/>
      <c r="P369"/>
      <c r="Q369"/>
      <c r="AA369"/>
      <c r="AB369"/>
      <c r="AC369"/>
      <c r="AD369"/>
      <c r="AE369" s="10"/>
      <c r="AF369" s="10"/>
      <c r="AG369" s="10"/>
      <c r="AH369"/>
      <c r="AI369"/>
    </row>
    <row r="370" spans="2:35">
      <c r="B370"/>
      <c r="C370"/>
      <c r="D370"/>
      <c r="E370"/>
      <c r="F370"/>
      <c r="G370"/>
      <c r="H370"/>
      <c r="I370"/>
      <c r="J370"/>
      <c r="K370"/>
      <c r="L370"/>
      <c r="M370"/>
      <c r="N370"/>
      <c r="O370"/>
      <c r="P370"/>
      <c r="Q370"/>
      <c r="AA370"/>
      <c r="AB370"/>
      <c r="AC370"/>
      <c r="AD370"/>
      <c r="AE370" s="10"/>
      <c r="AF370" s="10"/>
      <c r="AG370" s="10"/>
      <c r="AH370"/>
      <c r="AI370"/>
    </row>
    <row r="371" spans="2:35">
      <c r="B371"/>
      <c r="C371"/>
      <c r="D371"/>
      <c r="E371"/>
      <c r="F371"/>
      <c r="G371"/>
      <c r="H371"/>
      <c r="I371"/>
      <c r="J371"/>
      <c r="K371"/>
      <c r="L371"/>
      <c r="M371"/>
      <c r="N371"/>
      <c r="O371"/>
      <c r="P371"/>
      <c r="Q371"/>
      <c r="AA371"/>
      <c r="AB371"/>
      <c r="AC371"/>
      <c r="AD371"/>
      <c r="AE371" s="10"/>
      <c r="AF371" s="10"/>
      <c r="AG371" s="10"/>
      <c r="AH371"/>
      <c r="AI371"/>
    </row>
    <row r="372" spans="2:35">
      <c r="B372"/>
      <c r="C372"/>
      <c r="D372"/>
      <c r="E372"/>
      <c r="F372"/>
      <c r="G372"/>
      <c r="H372"/>
      <c r="I372"/>
      <c r="J372"/>
      <c r="K372"/>
      <c r="L372"/>
      <c r="M372"/>
      <c r="N372"/>
      <c r="O372"/>
      <c r="P372"/>
      <c r="Q372"/>
      <c r="AA372"/>
      <c r="AB372"/>
      <c r="AC372"/>
      <c r="AD372"/>
      <c r="AE372" s="10"/>
      <c r="AF372" s="10"/>
      <c r="AG372" s="10"/>
      <c r="AH372"/>
      <c r="AI372"/>
    </row>
    <row r="373" spans="2:35">
      <c r="B373"/>
      <c r="C373"/>
      <c r="D373"/>
      <c r="E373"/>
      <c r="F373"/>
      <c r="G373"/>
      <c r="H373"/>
      <c r="I373"/>
      <c r="J373"/>
      <c r="K373"/>
      <c r="L373"/>
      <c r="M373"/>
      <c r="N373"/>
      <c r="O373"/>
      <c r="P373"/>
      <c r="Q373"/>
      <c r="AA373"/>
      <c r="AB373"/>
      <c r="AC373"/>
      <c r="AD373"/>
      <c r="AE373" s="10"/>
      <c r="AF373" s="10"/>
      <c r="AG373" s="10"/>
      <c r="AH373"/>
      <c r="AI373"/>
    </row>
    <row r="374" spans="2:35">
      <c r="B374"/>
      <c r="C374"/>
      <c r="D374"/>
      <c r="E374"/>
      <c r="F374"/>
      <c r="G374"/>
      <c r="H374"/>
      <c r="I374"/>
      <c r="J374"/>
      <c r="K374"/>
      <c r="L374"/>
      <c r="M374"/>
      <c r="N374"/>
      <c r="O374"/>
      <c r="P374"/>
      <c r="Q374"/>
      <c r="AA374"/>
      <c r="AB374"/>
      <c r="AC374"/>
      <c r="AD374"/>
      <c r="AE374" s="10"/>
      <c r="AF374" s="10"/>
      <c r="AG374" s="10"/>
      <c r="AH374"/>
      <c r="AI374"/>
    </row>
    <row r="375" spans="2:35">
      <c r="B375"/>
      <c r="C375"/>
      <c r="D375"/>
      <c r="E375"/>
      <c r="F375"/>
      <c r="G375"/>
      <c r="H375"/>
      <c r="I375"/>
      <c r="J375"/>
      <c r="K375"/>
      <c r="L375"/>
      <c r="M375"/>
      <c r="N375"/>
      <c r="O375"/>
      <c r="P375"/>
      <c r="Q375"/>
      <c r="AA375"/>
      <c r="AB375"/>
      <c r="AC375"/>
      <c r="AD375"/>
      <c r="AE375" s="10"/>
      <c r="AF375" s="10"/>
      <c r="AG375" s="10"/>
      <c r="AH375"/>
      <c r="AI375"/>
    </row>
    <row r="376" spans="2:35">
      <c r="B376"/>
      <c r="C376"/>
      <c r="D376"/>
      <c r="E376"/>
      <c r="F376"/>
      <c r="G376"/>
      <c r="H376"/>
      <c r="I376"/>
      <c r="J376"/>
      <c r="K376"/>
      <c r="L376"/>
      <c r="M376"/>
      <c r="N376"/>
      <c r="O376"/>
      <c r="P376"/>
      <c r="Q376"/>
      <c r="AA376"/>
      <c r="AB376"/>
      <c r="AC376"/>
      <c r="AD376"/>
      <c r="AE376" s="10"/>
      <c r="AF376" s="10"/>
      <c r="AG376" s="10"/>
      <c r="AH376"/>
      <c r="AI376"/>
    </row>
    <row r="377" spans="2:35">
      <c r="B377"/>
      <c r="C377"/>
      <c r="D377"/>
      <c r="E377"/>
      <c r="F377"/>
      <c r="G377"/>
      <c r="H377"/>
      <c r="I377"/>
      <c r="J377"/>
      <c r="K377"/>
      <c r="L377"/>
      <c r="M377"/>
      <c r="N377"/>
      <c r="O377"/>
      <c r="P377"/>
      <c r="Q377"/>
      <c r="AA377"/>
      <c r="AB377"/>
      <c r="AC377"/>
      <c r="AD377"/>
      <c r="AE377" s="10"/>
      <c r="AF377" s="10"/>
      <c r="AG377" s="10"/>
      <c r="AH377"/>
      <c r="AI377"/>
    </row>
    <row r="378" spans="2:35">
      <c r="B378"/>
      <c r="C378"/>
      <c r="D378"/>
      <c r="E378"/>
      <c r="F378"/>
      <c r="G378"/>
      <c r="H378"/>
      <c r="I378"/>
      <c r="J378"/>
      <c r="K378"/>
      <c r="L378"/>
      <c r="M378"/>
      <c r="N378"/>
      <c r="O378"/>
      <c r="P378"/>
      <c r="Q378"/>
      <c r="AA378"/>
      <c r="AB378"/>
      <c r="AC378"/>
      <c r="AD378"/>
      <c r="AE378" s="10"/>
      <c r="AF378" s="10"/>
      <c r="AG378" s="10"/>
      <c r="AH378"/>
      <c r="AI378"/>
    </row>
    <row r="379" spans="2:35">
      <c r="B379"/>
      <c r="C379"/>
      <c r="D379"/>
      <c r="E379"/>
      <c r="F379"/>
      <c r="G379"/>
      <c r="H379"/>
      <c r="I379"/>
      <c r="J379"/>
      <c r="K379"/>
      <c r="L379"/>
      <c r="M379"/>
      <c r="N379"/>
      <c r="O379"/>
      <c r="P379"/>
      <c r="Q379"/>
      <c r="AA379"/>
      <c r="AB379"/>
      <c r="AC379"/>
      <c r="AD379"/>
      <c r="AE379" s="10"/>
      <c r="AF379" s="10"/>
      <c r="AG379" s="10"/>
      <c r="AH379"/>
      <c r="AI379"/>
    </row>
    <row r="380" spans="2:35">
      <c r="B380"/>
      <c r="C380"/>
      <c r="D380"/>
      <c r="E380"/>
      <c r="F380"/>
      <c r="G380"/>
      <c r="H380"/>
      <c r="I380"/>
      <c r="J380"/>
      <c r="K380"/>
      <c r="L380"/>
      <c r="M380"/>
      <c r="N380"/>
      <c r="O380"/>
      <c r="P380"/>
      <c r="Q380"/>
      <c r="AA380"/>
      <c r="AB380"/>
      <c r="AC380"/>
      <c r="AD380"/>
      <c r="AE380" s="10"/>
      <c r="AF380" s="10"/>
      <c r="AG380" s="10"/>
      <c r="AH380"/>
      <c r="AI380"/>
    </row>
    <row r="381" spans="2:35">
      <c r="B381"/>
      <c r="C381"/>
      <c r="D381"/>
      <c r="E381"/>
      <c r="F381"/>
      <c r="G381"/>
      <c r="H381"/>
      <c r="I381"/>
      <c r="J381"/>
      <c r="K381"/>
      <c r="L381"/>
      <c r="M381"/>
      <c r="N381"/>
      <c r="O381"/>
      <c r="P381"/>
      <c r="Q381"/>
      <c r="AA381"/>
      <c r="AB381"/>
      <c r="AC381"/>
      <c r="AD381"/>
      <c r="AE381" s="10"/>
      <c r="AF381" s="10"/>
      <c r="AG381" s="10"/>
      <c r="AH381"/>
      <c r="AI381"/>
    </row>
    <row r="382" spans="2:35">
      <c r="B382"/>
      <c r="C382"/>
      <c r="D382"/>
      <c r="E382"/>
      <c r="F382"/>
      <c r="G382"/>
      <c r="H382"/>
      <c r="I382"/>
      <c r="J382"/>
      <c r="K382"/>
      <c r="L382"/>
      <c r="M382"/>
      <c r="N382"/>
      <c r="O382"/>
      <c r="P382"/>
      <c r="Q382"/>
      <c r="AA382"/>
      <c r="AB382"/>
      <c r="AC382"/>
      <c r="AD382"/>
      <c r="AE382" s="10"/>
      <c r="AF382" s="10"/>
      <c r="AG382" s="10"/>
      <c r="AH382"/>
      <c r="AI382"/>
    </row>
    <row r="383" spans="2:35">
      <c r="B383"/>
      <c r="C383"/>
      <c r="D383"/>
      <c r="E383"/>
      <c r="F383"/>
      <c r="G383"/>
      <c r="H383"/>
      <c r="I383"/>
      <c r="J383"/>
      <c r="K383"/>
      <c r="L383"/>
      <c r="M383"/>
      <c r="N383"/>
      <c r="O383"/>
      <c r="P383"/>
      <c r="Q383"/>
      <c r="AA383"/>
      <c r="AB383"/>
      <c r="AC383"/>
      <c r="AD383"/>
      <c r="AE383" s="10"/>
      <c r="AF383" s="10"/>
      <c r="AG383" s="10"/>
      <c r="AH383"/>
      <c r="AI383"/>
    </row>
    <row r="384" spans="2:35">
      <c r="B384"/>
      <c r="C384"/>
      <c r="D384"/>
      <c r="E384"/>
      <c r="F384"/>
      <c r="G384"/>
      <c r="H384"/>
      <c r="I384"/>
      <c r="J384"/>
      <c r="K384"/>
      <c r="L384"/>
      <c r="M384"/>
      <c r="N384"/>
      <c r="O384"/>
      <c r="P384"/>
      <c r="Q384"/>
      <c r="AA384"/>
      <c r="AB384"/>
      <c r="AC384"/>
      <c r="AD384"/>
      <c r="AE384" s="10"/>
      <c r="AF384" s="10"/>
      <c r="AG384" s="10"/>
      <c r="AH384"/>
      <c r="AI384"/>
    </row>
    <row r="385" spans="2:35">
      <c r="B385"/>
      <c r="C385"/>
      <c r="D385"/>
      <c r="E385"/>
      <c r="F385"/>
      <c r="G385"/>
      <c r="H385"/>
      <c r="I385"/>
      <c r="J385"/>
      <c r="K385"/>
      <c r="L385"/>
      <c r="M385"/>
      <c r="N385"/>
      <c r="O385"/>
      <c r="P385"/>
      <c r="Q385"/>
      <c r="AA385"/>
      <c r="AB385"/>
      <c r="AC385"/>
      <c r="AD385"/>
      <c r="AE385" s="10"/>
      <c r="AF385" s="10"/>
      <c r="AG385" s="10"/>
      <c r="AH385"/>
      <c r="AI385"/>
    </row>
    <row r="386" spans="2:35">
      <c r="B386"/>
      <c r="C386"/>
      <c r="D386"/>
      <c r="E386"/>
      <c r="F386"/>
      <c r="G386"/>
      <c r="H386"/>
      <c r="I386"/>
      <c r="J386"/>
      <c r="K386"/>
      <c r="L386"/>
      <c r="M386"/>
      <c r="N386"/>
      <c r="O386"/>
      <c r="P386"/>
      <c r="Q386"/>
      <c r="AA386"/>
      <c r="AB386"/>
      <c r="AC386"/>
      <c r="AD386"/>
      <c r="AE386" s="10"/>
      <c r="AF386" s="10"/>
      <c r="AG386" s="10"/>
      <c r="AH386"/>
      <c r="AI386"/>
    </row>
    <row r="387" spans="2:35">
      <c r="B387"/>
      <c r="C387"/>
      <c r="D387"/>
      <c r="E387"/>
      <c r="F387"/>
      <c r="G387"/>
      <c r="H387"/>
      <c r="I387"/>
      <c r="J387"/>
      <c r="K387"/>
      <c r="L387"/>
      <c r="M387"/>
      <c r="N387"/>
      <c r="O387"/>
      <c r="P387"/>
      <c r="Q387"/>
      <c r="AA387"/>
      <c r="AB387"/>
      <c r="AC387"/>
      <c r="AD387"/>
      <c r="AE387" s="10"/>
      <c r="AF387" s="10"/>
      <c r="AG387" s="10"/>
      <c r="AH387"/>
      <c r="AI387"/>
    </row>
    <row r="388" spans="2:35">
      <c r="B388"/>
      <c r="C388"/>
      <c r="D388"/>
      <c r="E388"/>
      <c r="F388"/>
      <c r="G388"/>
      <c r="H388"/>
      <c r="I388"/>
      <c r="J388"/>
      <c r="K388"/>
      <c r="L388"/>
      <c r="M388"/>
      <c r="N388"/>
      <c r="O388"/>
      <c r="P388"/>
      <c r="Q388"/>
      <c r="AA388"/>
      <c r="AB388"/>
      <c r="AC388"/>
      <c r="AD388"/>
      <c r="AE388" s="10"/>
      <c r="AF388" s="10"/>
      <c r="AG388" s="10"/>
      <c r="AH388"/>
      <c r="AI388"/>
    </row>
    <row r="389" spans="2:35">
      <c r="B389"/>
      <c r="C389"/>
      <c r="D389"/>
      <c r="E389"/>
      <c r="F389"/>
      <c r="G389"/>
      <c r="H389"/>
      <c r="I389"/>
      <c r="J389"/>
      <c r="K389"/>
      <c r="L389"/>
      <c r="M389"/>
      <c r="N389"/>
      <c r="O389"/>
      <c r="P389"/>
      <c r="Q389"/>
      <c r="AA389"/>
      <c r="AB389"/>
      <c r="AC389"/>
      <c r="AD389"/>
      <c r="AE389" s="10"/>
      <c r="AF389" s="10"/>
      <c r="AG389" s="10"/>
      <c r="AH389"/>
      <c r="AI389"/>
    </row>
    <row r="390" spans="2:35">
      <c r="B390"/>
      <c r="C390"/>
      <c r="D390"/>
      <c r="E390"/>
      <c r="F390"/>
      <c r="G390"/>
      <c r="H390"/>
      <c r="I390"/>
      <c r="J390"/>
      <c r="K390"/>
      <c r="L390"/>
      <c r="M390"/>
      <c r="N390"/>
      <c r="O390"/>
      <c r="P390"/>
      <c r="Q390"/>
      <c r="AA390"/>
      <c r="AB390"/>
      <c r="AC390"/>
      <c r="AD390"/>
      <c r="AE390" s="10"/>
      <c r="AF390" s="10"/>
      <c r="AG390" s="10"/>
      <c r="AH390"/>
      <c r="AI390"/>
    </row>
    <row r="391" spans="2:35">
      <c r="B391"/>
      <c r="C391"/>
      <c r="D391"/>
      <c r="E391"/>
      <c r="F391"/>
      <c r="G391"/>
      <c r="H391"/>
      <c r="I391"/>
      <c r="J391"/>
      <c r="K391"/>
      <c r="L391"/>
      <c r="M391"/>
      <c r="N391"/>
      <c r="O391"/>
      <c r="P391"/>
      <c r="Q391"/>
      <c r="AA391"/>
      <c r="AB391"/>
      <c r="AC391"/>
      <c r="AD391"/>
      <c r="AE391" s="10"/>
      <c r="AF391" s="10"/>
      <c r="AG391" s="10"/>
      <c r="AH391"/>
      <c r="AI391"/>
    </row>
    <row r="392" spans="2:35">
      <c r="B392"/>
      <c r="C392"/>
      <c r="D392"/>
      <c r="E392"/>
      <c r="F392"/>
      <c r="G392"/>
      <c r="H392"/>
      <c r="I392"/>
      <c r="J392"/>
      <c r="K392"/>
      <c r="L392"/>
      <c r="M392"/>
      <c r="N392"/>
      <c r="O392"/>
      <c r="P392"/>
      <c r="Q392"/>
      <c r="AA392"/>
      <c r="AB392"/>
      <c r="AC392"/>
      <c r="AD392"/>
      <c r="AE392" s="10"/>
      <c r="AF392" s="10"/>
      <c r="AG392" s="10"/>
      <c r="AH392"/>
      <c r="AI392"/>
    </row>
    <row r="393" spans="2:35">
      <c r="B393"/>
      <c r="C393"/>
      <c r="D393"/>
      <c r="E393"/>
      <c r="F393"/>
      <c r="G393"/>
      <c r="H393"/>
      <c r="I393"/>
      <c r="J393"/>
      <c r="K393"/>
      <c r="L393"/>
      <c r="M393"/>
      <c r="N393"/>
      <c r="O393"/>
      <c r="P393"/>
      <c r="Q393"/>
      <c r="AA393"/>
      <c r="AB393"/>
      <c r="AC393"/>
      <c r="AD393"/>
      <c r="AE393" s="10"/>
      <c r="AF393" s="10"/>
      <c r="AG393" s="10"/>
      <c r="AH393"/>
      <c r="AI393"/>
    </row>
    <row r="394" spans="2:35">
      <c r="B394"/>
      <c r="C394"/>
      <c r="D394"/>
      <c r="E394"/>
      <c r="F394"/>
      <c r="G394"/>
      <c r="H394"/>
      <c r="I394"/>
      <c r="J394"/>
      <c r="K394"/>
      <c r="L394"/>
      <c r="M394"/>
      <c r="N394"/>
      <c r="O394"/>
      <c r="P394"/>
      <c r="Q394"/>
      <c r="AA394"/>
      <c r="AB394"/>
      <c r="AC394"/>
      <c r="AD394"/>
      <c r="AE394" s="10"/>
      <c r="AF394" s="10"/>
      <c r="AG394" s="10"/>
      <c r="AH394"/>
      <c r="AI394"/>
    </row>
    <row r="395" spans="2:35">
      <c r="B395"/>
      <c r="C395"/>
      <c r="D395"/>
      <c r="E395"/>
      <c r="F395"/>
      <c r="G395"/>
      <c r="H395"/>
      <c r="I395"/>
      <c r="J395"/>
      <c r="K395"/>
      <c r="L395"/>
      <c r="M395"/>
      <c r="N395"/>
      <c r="O395"/>
      <c r="P395"/>
      <c r="Q395"/>
      <c r="AA395"/>
      <c r="AB395"/>
      <c r="AC395"/>
      <c r="AD395"/>
      <c r="AE395" s="10"/>
      <c r="AF395" s="10"/>
      <c r="AG395" s="10"/>
      <c r="AH395"/>
      <c r="AI395"/>
    </row>
    <row r="396" spans="2:35">
      <c r="B396"/>
      <c r="C396"/>
      <c r="D396"/>
      <c r="E396"/>
      <c r="F396"/>
      <c r="G396"/>
      <c r="H396"/>
      <c r="I396"/>
      <c r="J396"/>
      <c r="K396"/>
      <c r="L396"/>
      <c r="M396"/>
      <c r="N396"/>
      <c r="O396"/>
      <c r="P396"/>
      <c r="Q396"/>
      <c r="AA396"/>
      <c r="AB396"/>
      <c r="AC396"/>
      <c r="AD396"/>
      <c r="AE396" s="10"/>
      <c r="AF396" s="10"/>
      <c r="AG396" s="10"/>
      <c r="AH396"/>
      <c r="AI396"/>
    </row>
    <row r="397" spans="2:35">
      <c r="B397"/>
      <c r="C397"/>
      <c r="D397"/>
      <c r="E397"/>
      <c r="F397"/>
      <c r="G397"/>
      <c r="H397"/>
      <c r="I397"/>
      <c r="J397"/>
      <c r="K397"/>
      <c r="L397"/>
      <c r="M397"/>
      <c r="N397"/>
      <c r="O397"/>
      <c r="P397"/>
      <c r="Q397"/>
      <c r="AA397"/>
      <c r="AB397"/>
      <c r="AC397"/>
      <c r="AD397"/>
      <c r="AE397" s="10"/>
      <c r="AF397" s="10"/>
      <c r="AG397" s="10"/>
      <c r="AH397"/>
      <c r="AI397"/>
    </row>
    <row r="398" spans="2:35">
      <c r="B398"/>
      <c r="C398"/>
      <c r="D398"/>
      <c r="E398"/>
      <c r="F398"/>
      <c r="G398"/>
      <c r="H398"/>
      <c r="I398"/>
      <c r="J398"/>
      <c r="K398"/>
      <c r="L398"/>
      <c r="M398"/>
      <c r="N398"/>
      <c r="O398"/>
      <c r="P398"/>
      <c r="Q398"/>
      <c r="AA398"/>
      <c r="AB398"/>
      <c r="AC398"/>
      <c r="AD398"/>
      <c r="AE398" s="10"/>
      <c r="AF398" s="10"/>
      <c r="AG398" s="10"/>
      <c r="AH398"/>
      <c r="AI398"/>
    </row>
    <row r="399" spans="2:35">
      <c r="B399"/>
      <c r="C399"/>
      <c r="D399"/>
      <c r="E399"/>
      <c r="F399"/>
      <c r="G399"/>
      <c r="H399"/>
      <c r="I399"/>
      <c r="J399"/>
      <c r="K399"/>
      <c r="L399"/>
      <c r="M399"/>
      <c r="N399"/>
      <c r="O399"/>
      <c r="P399"/>
      <c r="Q399"/>
      <c r="AA399"/>
      <c r="AB399"/>
      <c r="AC399"/>
      <c r="AD399"/>
      <c r="AE399" s="10"/>
      <c r="AF399" s="10"/>
      <c r="AG399" s="10"/>
      <c r="AH399"/>
      <c r="AI399"/>
    </row>
    <row r="400" spans="2:35">
      <c r="B400"/>
      <c r="C400"/>
      <c r="D400"/>
      <c r="E400"/>
      <c r="F400"/>
      <c r="G400"/>
      <c r="H400"/>
      <c r="I400"/>
      <c r="J400"/>
      <c r="K400"/>
      <c r="L400"/>
      <c r="M400"/>
      <c r="N400"/>
      <c r="O400"/>
      <c r="P400"/>
      <c r="Q400"/>
      <c r="AA400"/>
      <c r="AB400"/>
      <c r="AC400"/>
      <c r="AD400"/>
      <c r="AE400" s="10"/>
      <c r="AF400" s="10"/>
      <c r="AG400" s="10"/>
      <c r="AH400"/>
      <c r="AI400"/>
    </row>
    <row r="401" spans="2:35">
      <c r="B401"/>
      <c r="C401"/>
      <c r="D401"/>
      <c r="E401"/>
      <c r="F401"/>
      <c r="G401"/>
      <c r="H401"/>
      <c r="I401"/>
      <c r="J401"/>
      <c r="K401"/>
      <c r="L401"/>
      <c r="M401"/>
      <c r="N401"/>
      <c r="O401"/>
      <c r="P401"/>
      <c r="Q401"/>
      <c r="AA401"/>
      <c r="AB401"/>
      <c r="AC401"/>
      <c r="AD401"/>
      <c r="AE401" s="10"/>
      <c r="AF401" s="10"/>
      <c r="AG401" s="10"/>
      <c r="AH401"/>
      <c r="AI401"/>
    </row>
    <row r="402" spans="2:35">
      <c r="B402"/>
      <c r="C402"/>
      <c r="D402"/>
      <c r="E402"/>
      <c r="F402"/>
      <c r="G402"/>
      <c r="H402"/>
      <c r="I402"/>
      <c r="J402"/>
      <c r="K402"/>
      <c r="L402"/>
      <c r="M402"/>
      <c r="N402"/>
      <c r="O402"/>
      <c r="P402"/>
      <c r="Q402"/>
      <c r="AA402"/>
      <c r="AB402"/>
      <c r="AC402"/>
      <c r="AD402"/>
      <c r="AE402" s="10"/>
      <c r="AF402" s="10"/>
      <c r="AG402" s="10"/>
      <c r="AH402"/>
      <c r="AI402"/>
    </row>
    <row r="403" spans="2:35">
      <c r="B403"/>
      <c r="C403"/>
      <c r="D403"/>
      <c r="E403"/>
      <c r="F403"/>
      <c r="G403"/>
      <c r="H403"/>
      <c r="I403"/>
      <c r="J403"/>
      <c r="K403"/>
      <c r="L403"/>
      <c r="M403"/>
      <c r="N403"/>
      <c r="O403"/>
      <c r="P403"/>
      <c r="Q403"/>
      <c r="AA403"/>
      <c r="AB403"/>
      <c r="AC403"/>
      <c r="AD403"/>
      <c r="AE403" s="10"/>
      <c r="AF403" s="10"/>
      <c r="AG403" s="10"/>
      <c r="AH403"/>
      <c r="AI403"/>
    </row>
    <row r="404" spans="2:35">
      <c r="B404"/>
      <c r="C404"/>
      <c r="D404"/>
      <c r="E404"/>
      <c r="F404"/>
      <c r="G404"/>
      <c r="H404"/>
      <c r="I404"/>
      <c r="J404"/>
      <c r="K404"/>
      <c r="L404"/>
      <c r="M404"/>
      <c r="N404"/>
      <c r="O404"/>
      <c r="P404"/>
      <c r="Q404"/>
      <c r="AA404"/>
      <c r="AB404"/>
      <c r="AC404"/>
      <c r="AD404"/>
      <c r="AE404" s="10"/>
      <c r="AF404" s="10"/>
      <c r="AG404" s="10"/>
      <c r="AH404"/>
      <c r="AI404"/>
    </row>
    <row r="405" spans="2:35">
      <c r="B405"/>
      <c r="C405"/>
      <c r="D405"/>
      <c r="E405"/>
      <c r="F405"/>
      <c r="G405"/>
      <c r="H405"/>
      <c r="I405"/>
      <c r="J405"/>
      <c r="K405"/>
      <c r="L405"/>
      <c r="M405"/>
      <c r="N405"/>
      <c r="O405"/>
      <c r="P405"/>
      <c r="Q405"/>
      <c r="AA405"/>
      <c r="AB405"/>
      <c r="AC405"/>
      <c r="AD405"/>
      <c r="AE405" s="10"/>
      <c r="AF405" s="10"/>
      <c r="AG405" s="10"/>
      <c r="AH405"/>
      <c r="AI405"/>
    </row>
    <row r="406" spans="2:35">
      <c r="B406"/>
      <c r="C406"/>
      <c r="D406"/>
      <c r="E406"/>
      <c r="F406"/>
      <c r="G406"/>
      <c r="H406"/>
      <c r="I406"/>
      <c r="J406"/>
      <c r="K406"/>
      <c r="L406"/>
      <c r="M406"/>
      <c r="N406"/>
      <c r="O406"/>
      <c r="P406"/>
      <c r="Q406"/>
      <c r="AA406"/>
      <c r="AB406"/>
      <c r="AC406"/>
      <c r="AD406"/>
      <c r="AE406" s="10"/>
      <c r="AF406" s="10"/>
      <c r="AG406" s="10"/>
      <c r="AH406"/>
      <c r="AI406"/>
    </row>
    <row r="407" spans="2:35">
      <c r="B407"/>
      <c r="C407"/>
      <c r="D407"/>
      <c r="E407"/>
      <c r="F407"/>
      <c r="G407"/>
      <c r="H407"/>
      <c r="I407"/>
      <c r="J407"/>
      <c r="K407"/>
      <c r="L407"/>
      <c r="M407"/>
      <c r="N407"/>
      <c r="O407"/>
      <c r="P407"/>
      <c r="Q407"/>
      <c r="AA407"/>
      <c r="AB407"/>
      <c r="AC407"/>
      <c r="AD407"/>
      <c r="AE407" s="10"/>
      <c r="AF407" s="10"/>
      <c r="AG407" s="10"/>
      <c r="AH407"/>
      <c r="AI407"/>
    </row>
    <row r="408" spans="2:35">
      <c r="B408"/>
      <c r="C408"/>
      <c r="D408"/>
      <c r="E408"/>
      <c r="F408"/>
      <c r="G408"/>
      <c r="H408"/>
      <c r="I408"/>
      <c r="J408"/>
      <c r="K408"/>
      <c r="L408"/>
      <c r="M408"/>
      <c r="N408"/>
      <c r="O408"/>
      <c r="P408"/>
      <c r="Q408"/>
      <c r="AA408"/>
      <c r="AB408"/>
      <c r="AC408"/>
      <c r="AD408"/>
      <c r="AE408" s="10"/>
      <c r="AF408" s="10"/>
      <c r="AG408" s="10"/>
      <c r="AH408"/>
      <c r="AI408"/>
    </row>
    <row r="409" spans="2:35">
      <c r="B409"/>
      <c r="C409"/>
      <c r="D409"/>
      <c r="E409"/>
      <c r="F409"/>
      <c r="G409"/>
      <c r="H409"/>
      <c r="I409"/>
      <c r="J409"/>
      <c r="K409"/>
      <c r="L409"/>
      <c r="M409"/>
      <c r="N409"/>
      <c r="O409"/>
      <c r="P409"/>
      <c r="Q409"/>
      <c r="AA409"/>
      <c r="AB409"/>
      <c r="AC409"/>
      <c r="AD409"/>
      <c r="AE409" s="10"/>
      <c r="AF409" s="10"/>
      <c r="AG409" s="10"/>
      <c r="AH409"/>
      <c r="AI409"/>
    </row>
    <row r="410" spans="2:35">
      <c r="B410"/>
      <c r="C410"/>
      <c r="D410"/>
      <c r="E410"/>
      <c r="F410"/>
      <c r="G410"/>
      <c r="H410"/>
      <c r="I410"/>
      <c r="J410"/>
      <c r="K410"/>
      <c r="L410"/>
      <c r="M410"/>
      <c r="N410"/>
      <c r="O410"/>
      <c r="P410"/>
      <c r="Q410"/>
      <c r="AA410"/>
      <c r="AB410"/>
      <c r="AC410"/>
      <c r="AD410"/>
      <c r="AE410" s="10"/>
      <c r="AF410" s="10"/>
      <c r="AG410" s="10"/>
      <c r="AH410"/>
      <c r="AI410"/>
    </row>
    <row r="411" spans="2:35">
      <c r="B411"/>
      <c r="C411"/>
      <c r="D411"/>
      <c r="E411"/>
      <c r="F411"/>
      <c r="G411"/>
      <c r="H411"/>
      <c r="I411"/>
      <c r="J411"/>
      <c r="K411"/>
      <c r="L411"/>
      <c r="M411"/>
      <c r="N411"/>
      <c r="O411"/>
      <c r="P411"/>
      <c r="Q411"/>
      <c r="AA411"/>
      <c r="AB411"/>
      <c r="AC411"/>
      <c r="AD411"/>
      <c r="AE411" s="10"/>
      <c r="AF411" s="10"/>
      <c r="AG411" s="10"/>
      <c r="AH411"/>
      <c r="AI411"/>
    </row>
    <row r="412" spans="2:35">
      <c r="B412"/>
      <c r="C412"/>
      <c r="D412"/>
      <c r="E412"/>
      <c r="F412"/>
      <c r="G412"/>
      <c r="H412"/>
      <c r="I412"/>
      <c r="J412"/>
      <c r="K412"/>
      <c r="L412"/>
      <c r="M412"/>
      <c r="N412"/>
      <c r="O412"/>
      <c r="P412"/>
      <c r="Q412"/>
      <c r="AA412"/>
      <c r="AB412"/>
      <c r="AC412"/>
      <c r="AD412"/>
      <c r="AE412" s="10"/>
      <c r="AF412" s="10"/>
      <c r="AG412" s="10"/>
      <c r="AH412"/>
      <c r="AI412"/>
    </row>
    <row r="413" spans="2:35">
      <c r="B413"/>
      <c r="C413"/>
      <c r="D413"/>
      <c r="E413"/>
      <c r="F413"/>
      <c r="G413"/>
      <c r="H413"/>
      <c r="I413"/>
      <c r="J413"/>
      <c r="K413"/>
      <c r="L413"/>
      <c r="M413"/>
      <c r="N413"/>
      <c r="O413"/>
      <c r="P413"/>
      <c r="Q413"/>
      <c r="AA413"/>
      <c r="AB413"/>
      <c r="AC413"/>
      <c r="AD413"/>
      <c r="AE413" s="10"/>
      <c r="AF413" s="10"/>
      <c r="AG413" s="10"/>
      <c r="AH413"/>
      <c r="AI413"/>
    </row>
    <row r="414" spans="2:35">
      <c r="B414"/>
      <c r="C414"/>
      <c r="D414"/>
      <c r="E414"/>
      <c r="F414"/>
      <c r="G414"/>
      <c r="H414"/>
      <c r="I414"/>
      <c r="J414"/>
      <c r="K414"/>
      <c r="L414"/>
      <c r="M414"/>
      <c r="N414"/>
      <c r="O414"/>
      <c r="P414"/>
      <c r="Q414"/>
      <c r="AA414"/>
      <c r="AB414"/>
      <c r="AC414"/>
      <c r="AD414"/>
      <c r="AE414" s="10"/>
      <c r="AF414" s="10"/>
      <c r="AG414" s="10"/>
      <c r="AH414"/>
      <c r="AI414"/>
    </row>
    <row r="415" spans="2:35">
      <c r="B415"/>
      <c r="C415"/>
      <c r="D415"/>
      <c r="E415"/>
      <c r="F415"/>
      <c r="G415"/>
      <c r="H415"/>
      <c r="I415"/>
      <c r="J415"/>
      <c r="K415"/>
      <c r="L415"/>
      <c r="M415"/>
      <c r="N415"/>
      <c r="O415"/>
      <c r="P415"/>
      <c r="Q415"/>
      <c r="AA415"/>
      <c r="AB415"/>
      <c r="AC415"/>
      <c r="AD415"/>
      <c r="AE415" s="10"/>
      <c r="AF415" s="10"/>
      <c r="AG415" s="10"/>
      <c r="AH415"/>
      <c r="AI415"/>
    </row>
    <row r="416" spans="2:35">
      <c r="B416"/>
      <c r="C416"/>
      <c r="D416"/>
      <c r="E416"/>
      <c r="F416"/>
      <c r="G416"/>
      <c r="H416"/>
      <c r="I416"/>
      <c r="J416"/>
      <c r="K416"/>
      <c r="L416"/>
      <c r="M416"/>
      <c r="N416"/>
      <c r="O416"/>
      <c r="P416"/>
      <c r="Q416"/>
      <c r="AA416"/>
      <c r="AB416"/>
      <c r="AC416"/>
      <c r="AD416"/>
      <c r="AE416" s="10"/>
      <c r="AF416" s="10"/>
      <c r="AG416" s="10"/>
      <c r="AH416"/>
      <c r="AI416"/>
    </row>
    <row r="417" spans="2:35">
      <c r="B417"/>
      <c r="C417"/>
      <c r="D417"/>
      <c r="E417"/>
      <c r="F417"/>
      <c r="G417"/>
      <c r="H417"/>
      <c r="I417"/>
      <c r="J417"/>
      <c r="K417"/>
      <c r="L417"/>
      <c r="M417"/>
      <c r="N417"/>
      <c r="O417"/>
      <c r="P417"/>
      <c r="Q417"/>
      <c r="AA417"/>
      <c r="AB417"/>
      <c r="AC417"/>
      <c r="AD417"/>
      <c r="AE417" s="10"/>
      <c r="AF417" s="10"/>
      <c r="AG417" s="10"/>
      <c r="AH417"/>
      <c r="AI417"/>
    </row>
    <row r="418" spans="2:35">
      <c r="B418"/>
      <c r="C418"/>
      <c r="D418"/>
      <c r="E418"/>
      <c r="F418"/>
      <c r="G418"/>
      <c r="H418"/>
      <c r="I418"/>
      <c r="J418"/>
      <c r="K418"/>
      <c r="L418"/>
      <c r="M418"/>
      <c r="N418"/>
      <c r="O418"/>
      <c r="P418"/>
      <c r="Q418"/>
      <c r="AA418"/>
      <c r="AB418"/>
      <c r="AC418"/>
      <c r="AD418"/>
      <c r="AE418" s="10"/>
      <c r="AF418" s="10"/>
      <c r="AG418" s="10"/>
      <c r="AH418"/>
      <c r="AI418"/>
    </row>
    <row r="419" spans="2:35">
      <c r="B419"/>
      <c r="C419"/>
      <c r="D419"/>
      <c r="E419"/>
      <c r="F419"/>
      <c r="G419"/>
      <c r="H419"/>
      <c r="I419"/>
      <c r="J419"/>
      <c r="K419"/>
      <c r="L419"/>
      <c r="M419"/>
      <c r="N419"/>
      <c r="O419"/>
      <c r="P419"/>
      <c r="Q419"/>
      <c r="AA419"/>
      <c r="AB419"/>
      <c r="AC419"/>
      <c r="AD419"/>
      <c r="AE419" s="10"/>
      <c r="AF419" s="10"/>
      <c r="AG419" s="10"/>
      <c r="AH419"/>
      <c r="AI419"/>
    </row>
    <row r="420" spans="2:35">
      <c r="B420"/>
      <c r="C420"/>
      <c r="D420"/>
      <c r="E420"/>
      <c r="F420"/>
      <c r="G420"/>
      <c r="H420"/>
      <c r="I420"/>
      <c r="J420"/>
      <c r="K420"/>
      <c r="L420"/>
      <c r="M420"/>
      <c r="N420"/>
      <c r="O420"/>
      <c r="P420"/>
      <c r="Q420"/>
      <c r="AA420"/>
      <c r="AB420"/>
      <c r="AC420"/>
      <c r="AD420"/>
      <c r="AE420" s="10"/>
      <c r="AF420" s="10"/>
      <c r="AG420" s="10"/>
      <c r="AH420"/>
      <c r="AI420"/>
    </row>
    <row r="421" spans="2:35">
      <c r="B421"/>
      <c r="C421"/>
      <c r="D421"/>
      <c r="E421"/>
      <c r="F421"/>
      <c r="G421"/>
      <c r="H421"/>
      <c r="I421"/>
      <c r="J421"/>
      <c r="K421"/>
      <c r="L421"/>
      <c r="M421"/>
      <c r="N421"/>
      <c r="O421"/>
      <c r="P421"/>
      <c r="Q421"/>
      <c r="AA421"/>
      <c r="AB421"/>
      <c r="AC421"/>
      <c r="AD421"/>
      <c r="AE421" s="10"/>
      <c r="AF421" s="10"/>
      <c r="AG421" s="10"/>
      <c r="AH421"/>
      <c r="AI421"/>
    </row>
    <row r="422" spans="2:35">
      <c r="B422"/>
      <c r="C422"/>
      <c r="D422"/>
      <c r="E422"/>
      <c r="F422"/>
      <c r="G422"/>
      <c r="H422"/>
      <c r="I422"/>
      <c r="J422"/>
      <c r="K422"/>
      <c r="L422"/>
      <c r="M422"/>
      <c r="N422"/>
      <c r="O422"/>
      <c r="P422"/>
      <c r="Q422"/>
      <c r="AA422"/>
      <c r="AB422"/>
      <c r="AC422"/>
      <c r="AD422"/>
      <c r="AE422" s="10"/>
      <c r="AF422" s="10"/>
      <c r="AG422" s="10"/>
      <c r="AH422"/>
      <c r="AI422"/>
    </row>
    <row r="423" spans="2:35">
      <c r="B423"/>
      <c r="C423"/>
      <c r="D423"/>
      <c r="E423"/>
      <c r="F423"/>
      <c r="G423"/>
      <c r="H423"/>
      <c r="I423"/>
      <c r="J423"/>
      <c r="K423"/>
      <c r="L423"/>
      <c r="M423"/>
      <c r="N423"/>
      <c r="O423"/>
      <c r="P423"/>
      <c r="Q423"/>
      <c r="AA423"/>
      <c r="AB423"/>
      <c r="AC423"/>
      <c r="AD423"/>
      <c r="AE423" s="10"/>
      <c r="AF423" s="10"/>
      <c r="AG423" s="10"/>
      <c r="AH423"/>
      <c r="AI423"/>
    </row>
    <row r="424" spans="2:35">
      <c r="B424"/>
      <c r="C424"/>
      <c r="D424"/>
      <c r="E424"/>
      <c r="F424"/>
      <c r="G424"/>
      <c r="H424"/>
      <c r="I424"/>
      <c r="J424"/>
      <c r="K424"/>
      <c r="L424"/>
      <c r="M424"/>
      <c r="N424"/>
      <c r="O424"/>
      <c r="P424"/>
      <c r="Q424"/>
      <c r="AA424"/>
      <c r="AB424"/>
      <c r="AC424"/>
      <c r="AD424"/>
      <c r="AE424" s="10"/>
      <c r="AF424" s="10"/>
      <c r="AG424" s="10"/>
      <c r="AH424"/>
      <c r="AI424"/>
    </row>
    <row r="425" spans="2:35">
      <c r="B425"/>
      <c r="C425"/>
      <c r="D425"/>
      <c r="E425"/>
      <c r="F425"/>
      <c r="G425"/>
      <c r="H425"/>
      <c r="I425"/>
      <c r="J425"/>
      <c r="K425"/>
      <c r="L425"/>
      <c r="M425"/>
      <c r="N425"/>
      <c r="O425"/>
      <c r="P425"/>
      <c r="Q425"/>
      <c r="AA425"/>
      <c r="AB425"/>
      <c r="AC425"/>
      <c r="AD425"/>
      <c r="AE425" s="10"/>
      <c r="AF425" s="10"/>
      <c r="AG425" s="10"/>
      <c r="AH425"/>
      <c r="AI425"/>
    </row>
    <row r="426" spans="2:35">
      <c r="B426"/>
      <c r="C426"/>
      <c r="D426"/>
      <c r="E426"/>
      <c r="F426"/>
      <c r="G426"/>
      <c r="H426"/>
      <c r="I426"/>
      <c r="J426"/>
      <c r="K426"/>
      <c r="L426"/>
      <c r="M426"/>
      <c r="N426"/>
      <c r="O426"/>
      <c r="P426"/>
      <c r="Q426"/>
      <c r="AA426"/>
      <c r="AB426"/>
      <c r="AC426"/>
      <c r="AD426"/>
      <c r="AE426" s="10"/>
      <c r="AF426" s="10"/>
      <c r="AG426" s="10"/>
      <c r="AH426"/>
      <c r="AI426"/>
    </row>
    <row r="427" spans="2:35">
      <c r="B427"/>
      <c r="C427"/>
      <c r="D427"/>
      <c r="E427"/>
      <c r="F427"/>
      <c r="G427"/>
      <c r="H427"/>
      <c r="I427"/>
      <c r="J427"/>
      <c r="K427"/>
      <c r="L427"/>
      <c r="M427"/>
      <c r="N427"/>
      <c r="O427"/>
      <c r="P427"/>
      <c r="Q427"/>
      <c r="AA427"/>
      <c r="AB427"/>
      <c r="AC427"/>
      <c r="AD427"/>
      <c r="AE427" s="10"/>
      <c r="AF427" s="10"/>
      <c r="AG427" s="10"/>
      <c r="AH427"/>
      <c r="AI427"/>
    </row>
    <row r="428" spans="2:35">
      <c r="B428"/>
      <c r="C428"/>
      <c r="D428"/>
      <c r="E428"/>
      <c r="F428"/>
      <c r="G428"/>
      <c r="H428"/>
      <c r="I428"/>
      <c r="J428"/>
      <c r="K428"/>
      <c r="L428"/>
      <c r="M428"/>
      <c r="N428"/>
      <c r="O428"/>
      <c r="P428"/>
      <c r="Q428"/>
      <c r="AA428"/>
      <c r="AB428"/>
      <c r="AC428"/>
      <c r="AD428"/>
      <c r="AE428" s="10"/>
      <c r="AF428" s="10"/>
      <c r="AG428" s="10"/>
      <c r="AH428"/>
      <c r="AI428"/>
    </row>
    <row r="429" spans="2:35">
      <c r="B429"/>
      <c r="C429"/>
      <c r="D429"/>
      <c r="E429"/>
      <c r="F429"/>
      <c r="G429"/>
      <c r="H429"/>
      <c r="I429"/>
      <c r="J429"/>
      <c r="K429"/>
      <c r="L429"/>
      <c r="M429"/>
      <c r="N429"/>
      <c r="O429"/>
      <c r="P429"/>
      <c r="Q429"/>
      <c r="AA429"/>
      <c r="AB429"/>
      <c r="AC429"/>
      <c r="AD429"/>
      <c r="AE429" s="10"/>
      <c r="AF429" s="10"/>
      <c r="AG429" s="10"/>
      <c r="AH429"/>
      <c r="AI429"/>
    </row>
    <row r="430" spans="2:35">
      <c r="B430"/>
      <c r="C430"/>
      <c r="D430"/>
      <c r="E430"/>
      <c r="F430"/>
      <c r="G430"/>
      <c r="H430"/>
      <c r="I430"/>
      <c r="J430"/>
      <c r="K430"/>
      <c r="L430"/>
      <c r="M430"/>
      <c r="N430"/>
      <c r="O430"/>
      <c r="P430"/>
      <c r="Q430"/>
      <c r="AA430"/>
      <c r="AB430"/>
      <c r="AC430"/>
      <c r="AD430"/>
      <c r="AE430" s="10"/>
      <c r="AF430" s="10"/>
      <c r="AG430" s="10"/>
      <c r="AH430"/>
      <c r="AI430"/>
    </row>
    <row r="431" spans="2:35">
      <c r="B431"/>
      <c r="C431"/>
      <c r="D431"/>
      <c r="E431"/>
      <c r="F431"/>
      <c r="G431"/>
      <c r="H431"/>
      <c r="I431"/>
      <c r="J431"/>
      <c r="K431"/>
      <c r="L431"/>
      <c r="M431"/>
      <c r="N431"/>
      <c r="O431"/>
      <c r="P431"/>
      <c r="Q431"/>
      <c r="AA431"/>
      <c r="AB431"/>
      <c r="AC431"/>
      <c r="AD431"/>
      <c r="AE431" s="10"/>
      <c r="AF431" s="10"/>
      <c r="AG431" s="10"/>
      <c r="AH431"/>
      <c r="AI431"/>
    </row>
    <row r="432" spans="2:35">
      <c r="B432"/>
      <c r="C432"/>
      <c r="D432"/>
      <c r="E432"/>
      <c r="F432"/>
      <c r="G432"/>
      <c r="H432"/>
      <c r="I432"/>
      <c r="J432"/>
      <c r="K432"/>
      <c r="L432"/>
      <c r="M432"/>
      <c r="N432"/>
      <c r="O432"/>
      <c r="P432"/>
      <c r="Q432"/>
      <c r="AA432"/>
      <c r="AB432"/>
      <c r="AC432"/>
      <c r="AD432"/>
      <c r="AE432" s="10"/>
      <c r="AF432" s="10"/>
      <c r="AG432" s="10"/>
      <c r="AH432"/>
      <c r="AI432"/>
    </row>
    <row r="433" spans="2:35">
      <c r="B433"/>
      <c r="C433"/>
      <c r="D433"/>
      <c r="E433"/>
      <c r="F433"/>
      <c r="G433"/>
      <c r="H433"/>
      <c r="I433"/>
      <c r="J433"/>
      <c r="K433"/>
      <c r="L433"/>
      <c r="M433"/>
      <c r="N433"/>
      <c r="O433"/>
      <c r="P433"/>
      <c r="Q433"/>
      <c r="AA433"/>
      <c r="AB433"/>
      <c r="AC433"/>
      <c r="AD433"/>
      <c r="AE433" s="10"/>
      <c r="AF433" s="10"/>
      <c r="AG433" s="10"/>
      <c r="AH433"/>
      <c r="AI433"/>
    </row>
    <row r="434" spans="2:35">
      <c r="B434"/>
      <c r="C434"/>
      <c r="D434"/>
      <c r="E434"/>
      <c r="F434"/>
      <c r="G434"/>
      <c r="H434"/>
      <c r="I434"/>
      <c r="J434"/>
      <c r="K434"/>
      <c r="L434"/>
      <c r="M434"/>
      <c r="N434"/>
      <c r="O434"/>
      <c r="P434"/>
      <c r="Q434"/>
      <c r="AA434"/>
      <c r="AB434"/>
      <c r="AC434"/>
      <c r="AD434"/>
      <c r="AE434" s="10"/>
      <c r="AF434" s="10"/>
      <c r="AG434" s="10"/>
      <c r="AH434"/>
      <c r="AI434"/>
    </row>
    <row r="435" spans="2:35">
      <c r="B435"/>
      <c r="C435"/>
      <c r="D435"/>
      <c r="E435"/>
      <c r="F435"/>
      <c r="G435"/>
      <c r="H435"/>
      <c r="I435"/>
      <c r="J435"/>
      <c r="K435"/>
      <c r="L435"/>
      <c r="M435"/>
      <c r="N435"/>
      <c r="O435"/>
      <c r="P435"/>
      <c r="Q435"/>
      <c r="AA435"/>
      <c r="AB435"/>
      <c r="AC435"/>
      <c r="AD435"/>
      <c r="AE435" s="10"/>
      <c r="AF435" s="10"/>
      <c r="AG435" s="10"/>
      <c r="AH435"/>
      <c r="AI435"/>
    </row>
    <row r="436" spans="2:35">
      <c r="B436"/>
      <c r="C436"/>
      <c r="D436"/>
      <c r="E436"/>
      <c r="F436"/>
      <c r="G436"/>
      <c r="H436"/>
      <c r="I436"/>
      <c r="J436"/>
      <c r="K436"/>
      <c r="L436"/>
      <c r="M436"/>
      <c r="N436"/>
      <c r="O436"/>
      <c r="P436"/>
      <c r="Q436"/>
      <c r="AA436"/>
      <c r="AB436"/>
      <c r="AC436"/>
      <c r="AD436"/>
      <c r="AE436" s="10"/>
      <c r="AF436" s="10"/>
      <c r="AG436" s="10"/>
      <c r="AH436"/>
      <c r="AI436"/>
    </row>
    <row r="437" spans="2:35">
      <c r="B437"/>
      <c r="C437"/>
      <c r="D437"/>
      <c r="E437"/>
      <c r="F437"/>
      <c r="G437"/>
      <c r="H437"/>
      <c r="I437"/>
      <c r="J437"/>
      <c r="K437"/>
      <c r="L437"/>
      <c r="M437"/>
      <c r="N437"/>
      <c r="O437"/>
      <c r="P437"/>
      <c r="Q437"/>
      <c r="AA437"/>
      <c r="AB437"/>
      <c r="AC437"/>
      <c r="AD437"/>
      <c r="AE437" s="10"/>
      <c r="AF437" s="10"/>
      <c r="AG437" s="10"/>
      <c r="AH437"/>
      <c r="AI437"/>
    </row>
    <row r="438" spans="2:35">
      <c r="B438"/>
      <c r="C438"/>
      <c r="D438"/>
      <c r="E438"/>
      <c r="F438"/>
      <c r="G438"/>
      <c r="H438"/>
      <c r="I438"/>
      <c r="J438"/>
      <c r="K438"/>
      <c r="L438"/>
      <c r="M438"/>
      <c r="N438"/>
      <c r="O438"/>
      <c r="P438"/>
      <c r="Q438"/>
      <c r="AA438"/>
      <c r="AB438"/>
      <c r="AC438"/>
      <c r="AD438"/>
      <c r="AE438" s="10"/>
      <c r="AF438" s="10"/>
      <c r="AG438" s="10"/>
      <c r="AH438"/>
      <c r="AI438"/>
    </row>
    <row r="439" spans="2:35">
      <c r="B439"/>
      <c r="C439"/>
      <c r="D439"/>
      <c r="E439"/>
      <c r="F439"/>
      <c r="G439"/>
      <c r="H439"/>
      <c r="I439"/>
      <c r="J439"/>
      <c r="K439"/>
      <c r="L439"/>
      <c r="M439"/>
      <c r="N439"/>
      <c r="O439"/>
      <c r="P439"/>
      <c r="Q439"/>
      <c r="AA439"/>
      <c r="AB439"/>
      <c r="AC439"/>
      <c r="AD439"/>
      <c r="AE439" s="10"/>
      <c r="AF439" s="10"/>
      <c r="AG439" s="10"/>
      <c r="AH439"/>
      <c r="AI439"/>
    </row>
    <row r="440" spans="2:35">
      <c r="B440"/>
      <c r="C440"/>
      <c r="D440"/>
      <c r="E440"/>
      <c r="F440"/>
      <c r="G440"/>
      <c r="H440"/>
      <c r="I440"/>
      <c r="J440"/>
      <c r="K440"/>
      <c r="L440"/>
      <c r="M440"/>
      <c r="N440"/>
      <c r="O440"/>
      <c r="P440"/>
      <c r="Q440"/>
      <c r="AA440"/>
      <c r="AB440"/>
      <c r="AC440"/>
      <c r="AD440"/>
      <c r="AE440" s="10"/>
      <c r="AF440" s="10"/>
      <c r="AG440" s="10"/>
      <c r="AH440"/>
      <c r="AI440"/>
    </row>
    <row r="441" spans="2:35">
      <c r="B441"/>
      <c r="C441"/>
      <c r="D441"/>
      <c r="E441"/>
      <c r="F441"/>
      <c r="G441"/>
      <c r="H441"/>
      <c r="I441"/>
      <c r="J441"/>
      <c r="K441"/>
      <c r="L441"/>
      <c r="M441"/>
      <c r="N441"/>
      <c r="O441"/>
      <c r="P441"/>
      <c r="Q441"/>
      <c r="AA441"/>
      <c r="AB441"/>
      <c r="AC441"/>
      <c r="AD441"/>
      <c r="AE441" s="10"/>
      <c r="AF441" s="10"/>
      <c r="AG441" s="10"/>
      <c r="AH441"/>
      <c r="AI441"/>
    </row>
    <row r="442" spans="2:35">
      <c r="B442"/>
      <c r="C442"/>
      <c r="D442"/>
      <c r="E442"/>
      <c r="F442"/>
      <c r="G442"/>
      <c r="H442"/>
      <c r="I442"/>
      <c r="J442"/>
      <c r="K442"/>
      <c r="L442"/>
      <c r="M442"/>
      <c r="N442"/>
      <c r="O442"/>
      <c r="P442"/>
      <c r="Q442"/>
      <c r="AA442"/>
      <c r="AB442"/>
      <c r="AC442"/>
      <c r="AD442"/>
      <c r="AE442" s="10"/>
      <c r="AF442" s="10"/>
      <c r="AG442" s="10"/>
      <c r="AH442"/>
      <c r="AI442"/>
    </row>
    <row r="443" spans="2:35">
      <c r="B443"/>
      <c r="C443"/>
      <c r="D443"/>
      <c r="E443"/>
      <c r="F443"/>
      <c r="G443"/>
      <c r="H443"/>
      <c r="I443"/>
      <c r="J443"/>
      <c r="K443"/>
      <c r="L443"/>
      <c r="M443"/>
      <c r="N443"/>
      <c r="O443"/>
      <c r="P443"/>
      <c r="Q443"/>
      <c r="AA443"/>
      <c r="AB443"/>
      <c r="AC443"/>
      <c r="AD443"/>
      <c r="AE443" s="10"/>
      <c r="AF443" s="10"/>
      <c r="AG443" s="10"/>
      <c r="AH443"/>
      <c r="AI443"/>
    </row>
    <row r="444" spans="2:35">
      <c r="B444"/>
      <c r="C444"/>
      <c r="D444"/>
      <c r="E444"/>
      <c r="F444"/>
      <c r="G444"/>
      <c r="H444"/>
      <c r="I444"/>
      <c r="J444"/>
      <c r="K444"/>
      <c r="L444"/>
      <c r="M444"/>
      <c r="N444"/>
      <c r="O444"/>
      <c r="P444"/>
      <c r="Q444"/>
      <c r="AA444"/>
      <c r="AB444"/>
      <c r="AC444"/>
      <c r="AD444"/>
      <c r="AE444" s="10"/>
      <c r="AF444" s="10"/>
      <c r="AG444" s="10"/>
      <c r="AH444"/>
      <c r="AI444"/>
    </row>
    <row r="445" spans="2:35">
      <c r="B445"/>
      <c r="C445"/>
      <c r="D445"/>
      <c r="E445"/>
      <c r="F445"/>
      <c r="G445"/>
      <c r="H445"/>
      <c r="I445"/>
      <c r="J445"/>
      <c r="K445"/>
      <c r="L445"/>
      <c r="M445"/>
      <c r="N445"/>
      <c r="O445"/>
      <c r="P445"/>
      <c r="Q445"/>
      <c r="AA445"/>
      <c r="AB445"/>
      <c r="AC445"/>
      <c r="AD445"/>
      <c r="AE445" s="10"/>
      <c r="AF445" s="10"/>
      <c r="AG445" s="10"/>
      <c r="AH445"/>
      <c r="AI445"/>
    </row>
    <row r="446" spans="2:35">
      <c r="B446"/>
      <c r="C446"/>
      <c r="D446"/>
      <c r="E446"/>
      <c r="F446"/>
      <c r="G446"/>
      <c r="H446"/>
      <c r="I446"/>
      <c r="J446"/>
      <c r="K446"/>
      <c r="L446"/>
      <c r="M446"/>
      <c r="N446"/>
      <c r="O446"/>
      <c r="P446"/>
      <c r="Q446"/>
      <c r="AA446"/>
      <c r="AB446"/>
      <c r="AC446"/>
      <c r="AD446"/>
      <c r="AE446" s="10"/>
      <c r="AF446" s="10"/>
      <c r="AG446" s="10"/>
      <c r="AH446"/>
      <c r="AI446"/>
    </row>
    <row r="447" spans="2:35">
      <c r="B447"/>
      <c r="C447"/>
      <c r="D447"/>
      <c r="E447"/>
      <c r="F447"/>
      <c r="G447"/>
      <c r="H447"/>
      <c r="I447"/>
      <c r="J447"/>
      <c r="K447"/>
      <c r="L447"/>
      <c r="M447"/>
      <c r="N447"/>
      <c r="O447"/>
      <c r="P447"/>
      <c r="Q447"/>
      <c r="AA447"/>
      <c r="AB447"/>
      <c r="AC447"/>
      <c r="AD447"/>
      <c r="AE447" s="10"/>
      <c r="AF447" s="10"/>
      <c r="AG447" s="10"/>
      <c r="AH447"/>
      <c r="AI447"/>
    </row>
    <row r="448" spans="2:35">
      <c r="B448"/>
      <c r="C448"/>
      <c r="D448"/>
      <c r="E448"/>
      <c r="F448"/>
      <c r="G448"/>
      <c r="H448"/>
      <c r="I448"/>
      <c r="J448"/>
      <c r="K448"/>
      <c r="L448"/>
      <c r="M448"/>
      <c r="N448"/>
      <c r="O448"/>
      <c r="P448"/>
      <c r="Q448"/>
      <c r="AA448"/>
      <c r="AB448"/>
      <c r="AC448"/>
      <c r="AD448"/>
      <c r="AE448" s="10"/>
      <c r="AF448" s="10"/>
      <c r="AG448" s="10"/>
      <c r="AH448"/>
      <c r="AI448"/>
    </row>
    <row r="449" spans="2:35">
      <c r="B449"/>
      <c r="C449"/>
      <c r="D449"/>
      <c r="E449"/>
      <c r="F449"/>
      <c r="G449"/>
      <c r="H449"/>
      <c r="I449"/>
      <c r="J449"/>
      <c r="K449"/>
      <c r="L449"/>
      <c r="M449"/>
      <c r="N449"/>
      <c r="O449"/>
      <c r="P449"/>
      <c r="Q449"/>
      <c r="AA449"/>
      <c r="AB449"/>
      <c r="AC449"/>
      <c r="AD449"/>
      <c r="AE449" s="10"/>
      <c r="AF449" s="10"/>
      <c r="AG449" s="10"/>
      <c r="AH449"/>
      <c r="AI449"/>
    </row>
    <row r="450" spans="2:35">
      <c r="B450"/>
      <c r="C450"/>
      <c r="D450"/>
      <c r="E450"/>
      <c r="F450"/>
      <c r="G450"/>
      <c r="H450"/>
      <c r="I450"/>
      <c r="J450"/>
      <c r="K450"/>
      <c r="L450"/>
      <c r="M450"/>
      <c r="N450"/>
      <c r="O450"/>
      <c r="P450"/>
      <c r="Q450"/>
      <c r="AA450"/>
      <c r="AB450"/>
      <c r="AC450"/>
      <c r="AD450"/>
      <c r="AE450" s="10"/>
      <c r="AF450" s="10"/>
      <c r="AG450" s="10"/>
      <c r="AH450"/>
      <c r="AI450"/>
    </row>
    <row r="451" spans="2:35">
      <c r="B451"/>
      <c r="C451"/>
      <c r="D451"/>
      <c r="E451"/>
      <c r="F451"/>
      <c r="G451"/>
      <c r="H451"/>
      <c r="I451"/>
      <c r="J451"/>
      <c r="K451"/>
      <c r="L451"/>
      <c r="M451"/>
      <c r="N451"/>
      <c r="O451"/>
      <c r="P451"/>
      <c r="Q451"/>
      <c r="AA451"/>
      <c r="AB451"/>
      <c r="AC451"/>
      <c r="AD451"/>
      <c r="AE451" s="10"/>
      <c r="AF451" s="10"/>
      <c r="AG451" s="10"/>
      <c r="AH451"/>
      <c r="AI451"/>
    </row>
    <row r="452" spans="2:35">
      <c r="B452"/>
      <c r="C452"/>
      <c r="D452"/>
      <c r="E452"/>
      <c r="F452"/>
      <c r="G452"/>
      <c r="H452"/>
      <c r="I452"/>
      <c r="J452"/>
      <c r="K452"/>
      <c r="L452"/>
      <c r="M452"/>
      <c r="N452"/>
      <c r="O452"/>
      <c r="P452"/>
      <c r="Q452"/>
      <c r="AA452"/>
      <c r="AB452"/>
      <c r="AC452"/>
      <c r="AD452"/>
      <c r="AE452" s="10"/>
      <c r="AF452" s="10"/>
      <c r="AG452" s="10"/>
      <c r="AH452"/>
      <c r="AI452"/>
    </row>
    <row r="453" spans="2:35">
      <c r="B453"/>
      <c r="C453"/>
      <c r="D453"/>
      <c r="E453"/>
      <c r="F453"/>
      <c r="G453"/>
      <c r="H453"/>
      <c r="I453"/>
      <c r="J453"/>
      <c r="K453"/>
      <c r="L453"/>
      <c r="M453"/>
      <c r="N453"/>
      <c r="O453"/>
      <c r="P453"/>
      <c r="Q453"/>
      <c r="AA453"/>
      <c r="AB453"/>
      <c r="AC453"/>
      <c r="AD453"/>
      <c r="AE453" s="10"/>
      <c r="AF453" s="10"/>
      <c r="AG453" s="10"/>
      <c r="AH453"/>
      <c r="AI453"/>
    </row>
    <row r="454" spans="2:35">
      <c r="B454"/>
      <c r="C454"/>
      <c r="D454"/>
      <c r="E454"/>
      <c r="F454"/>
      <c r="G454"/>
      <c r="H454"/>
      <c r="I454"/>
      <c r="J454"/>
      <c r="K454"/>
      <c r="L454"/>
      <c r="M454"/>
      <c r="N454"/>
      <c r="O454"/>
      <c r="P454"/>
      <c r="Q454"/>
      <c r="AA454"/>
      <c r="AB454"/>
      <c r="AC454"/>
      <c r="AD454"/>
      <c r="AE454" s="10"/>
      <c r="AF454" s="10"/>
      <c r="AG454" s="10"/>
      <c r="AH454"/>
      <c r="AI454"/>
    </row>
    <row r="455" spans="2:35">
      <c r="B455"/>
      <c r="C455"/>
      <c r="D455"/>
      <c r="E455"/>
      <c r="F455"/>
      <c r="G455"/>
      <c r="H455"/>
      <c r="I455"/>
      <c r="J455"/>
      <c r="K455"/>
      <c r="L455"/>
      <c r="M455"/>
      <c r="N455"/>
      <c r="O455"/>
      <c r="P455"/>
      <c r="Q455"/>
      <c r="AA455"/>
      <c r="AB455"/>
      <c r="AC455"/>
      <c r="AD455"/>
      <c r="AE455" s="10"/>
      <c r="AF455" s="10"/>
      <c r="AG455" s="10"/>
      <c r="AH455"/>
      <c r="AI455"/>
    </row>
    <row r="456" spans="2:35">
      <c r="B456"/>
      <c r="C456"/>
      <c r="D456"/>
      <c r="E456"/>
      <c r="F456"/>
      <c r="G456"/>
      <c r="H456"/>
      <c r="I456"/>
      <c r="J456"/>
      <c r="K456"/>
      <c r="L456"/>
      <c r="M456"/>
      <c r="N456"/>
      <c r="O456"/>
      <c r="P456"/>
      <c r="Q456"/>
      <c r="AA456"/>
      <c r="AB456"/>
      <c r="AC456"/>
      <c r="AD456"/>
      <c r="AE456" s="10"/>
      <c r="AF456" s="10"/>
      <c r="AG456" s="10"/>
      <c r="AH456"/>
      <c r="AI456"/>
    </row>
    <row r="457" spans="2:35">
      <c r="B457"/>
      <c r="C457"/>
      <c r="D457"/>
      <c r="E457"/>
      <c r="F457"/>
      <c r="G457"/>
      <c r="H457"/>
      <c r="I457"/>
      <c r="J457"/>
      <c r="K457"/>
      <c r="L457"/>
      <c r="M457"/>
      <c r="N457"/>
      <c r="O457"/>
      <c r="P457"/>
      <c r="Q457"/>
      <c r="AA457"/>
      <c r="AB457"/>
      <c r="AC457"/>
      <c r="AD457"/>
      <c r="AE457" s="10"/>
      <c r="AF457" s="10"/>
      <c r="AG457" s="10"/>
      <c r="AH457"/>
      <c r="AI457"/>
    </row>
    <row r="458" spans="2:35">
      <c r="B458"/>
      <c r="C458"/>
      <c r="D458"/>
      <c r="E458"/>
      <c r="F458"/>
      <c r="G458"/>
      <c r="H458"/>
      <c r="I458"/>
      <c r="J458"/>
      <c r="K458"/>
      <c r="L458"/>
      <c r="M458"/>
      <c r="N458"/>
      <c r="O458"/>
      <c r="P458"/>
      <c r="Q458"/>
      <c r="AA458"/>
      <c r="AB458"/>
      <c r="AC458"/>
      <c r="AD458"/>
      <c r="AE458" s="10"/>
      <c r="AF458" s="10"/>
      <c r="AG458" s="10"/>
      <c r="AH458"/>
      <c r="AI458"/>
    </row>
    <row r="459" spans="2:35">
      <c r="B459"/>
      <c r="C459"/>
      <c r="D459"/>
      <c r="E459"/>
      <c r="F459"/>
      <c r="G459"/>
      <c r="H459"/>
      <c r="I459"/>
      <c r="J459"/>
      <c r="K459"/>
      <c r="L459"/>
      <c r="M459"/>
      <c r="N459"/>
      <c r="O459"/>
      <c r="P459"/>
      <c r="Q459"/>
      <c r="AA459"/>
      <c r="AB459"/>
      <c r="AC459"/>
      <c r="AD459"/>
      <c r="AE459" s="10"/>
      <c r="AF459" s="10"/>
      <c r="AG459" s="10"/>
      <c r="AH459"/>
      <c r="AI459"/>
    </row>
    <row r="460" spans="2:35">
      <c r="B460"/>
      <c r="C460"/>
      <c r="D460"/>
      <c r="E460"/>
      <c r="F460"/>
      <c r="G460"/>
      <c r="H460"/>
      <c r="I460"/>
      <c r="J460"/>
      <c r="K460"/>
      <c r="L460"/>
      <c r="M460"/>
      <c r="N460"/>
      <c r="O460"/>
      <c r="P460"/>
      <c r="Q460"/>
      <c r="AA460"/>
      <c r="AB460"/>
      <c r="AC460"/>
      <c r="AD460"/>
      <c r="AE460" s="10"/>
      <c r="AF460" s="10"/>
      <c r="AG460" s="10"/>
      <c r="AH460"/>
      <c r="AI460"/>
    </row>
    <row r="461" spans="2:35">
      <c r="B461"/>
      <c r="C461"/>
      <c r="D461"/>
      <c r="E461"/>
      <c r="F461"/>
      <c r="G461"/>
      <c r="H461"/>
      <c r="I461"/>
      <c r="J461"/>
      <c r="K461"/>
      <c r="L461"/>
      <c r="M461"/>
      <c r="N461"/>
      <c r="O461"/>
      <c r="P461"/>
      <c r="Q461"/>
      <c r="AA461"/>
      <c r="AB461"/>
      <c r="AC461"/>
      <c r="AD461"/>
      <c r="AE461" s="10"/>
      <c r="AF461" s="10"/>
      <c r="AG461" s="10"/>
      <c r="AH461"/>
      <c r="AI461"/>
    </row>
    <row r="462" spans="2:35">
      <c r="B462"/>
      <c r="C462"/>
      <c r="D462"/>
      <c r="E462"/>
      <c r="F462"/>
      <c r="G462"/>
      <c r="H462"/>
      <c r="I462"/>
      <c r="J462"/>
      <c r="K462"/>
      <c r="L462"/>
      <c r="M462"/>
      <c r="N462"/>
      <c r="O462"/>
      <c r="P462"/>
      <c r="Q462"/>
      <c r="AA462"/>
      <c r="AB462"/>
      <c r="AC462"/>
      <c r="AD462"/>
      <c r="AE462" s="10"/>
      <c r="AF462" s="10"/>
      <c r="AG462" s="10"/>
      <c r="AH462"/>
      <c r="AI462"/>
    </row>
    <row r="463" spans="2:35">
      <c r="B463"/>
      <c r="C463"/>
      <c r="D463"/>
      <c r="E463"/>
      <c r="F463"/>
      <c r="G463"/>
      <c r="H463"/>
      <c r="I463"/>
      <c r="J463"/>
      <c r="K463"/>
      <c r="L463"/>
      <c r="M463"/>
      <c r="N463"/>
      <c r="O463"/>
      <c r="P463"/>
      <c r="Q463"/>
      <c r="AA463"/>
      <c r="AB463"/>
      <c r="AC463"/>
      <c r="AD463"/>
      <c r="AE463" s="10"/>
      <c r="AF463" s="10"/>
      <c r="AG463" s="10"/>
      <c r="AH463"/>
      <c r="AI463"/>
    </row>
    <row r="464" spans="2:35">
      <c r="B464"/>
      <c r="C464"/>
      <c r="D464"/>
      <c r="E464"/>
      <c r="F464"/>
      <c r="G464"/>
      <c r="H464"/>
      <c r="I464"/>
      <c r="J464"/>
      <c r="K464"/>
      <c r="L464"/>
      <c r="M464"/>
      <c r="N464"/>
      <c r="O464"/>
      <c r="P464"/>
      <c r="Q464"/>
      <c r="AA464"/>
      <c r="AB464"/>
      <c r="AC464"/>
      <c r="AD464"/>
      <c r="AE464" s="10"/>
      <c r="AF464" s="10"/>
      <c r="AG464" s="10"/>
      <c r="AH464"/>
      <c r="AI464"/>
    </row>
    <row r="465" spans="2:35">
      <c r="B465"/>
      <c r="C465"/>
      <c r="D465"/>
      <c r="E465"/>
      <c r="F465"/>
      <c r="G465"/>
      <c r="H465"/>
      <c r="I465"/>
      <c r="J465"/>
      <c r="K465"/>
      <c r="L465"/>
      <c r="M465"/>
      <c r="N465"/>
      <c r="O465"/>
      <c r="P465"/>
      <c r="Q465"/>
      <c r="AA465"/>
      <c r="AB465"/>
      <c r="AC465"/>
      <c r="AD465"/>
      <c r="AE465" s="10"/>
      <c r="AF465" s="10"/>
      <c r="AG465" s="10"/>
      <c r="AH465"/>
      <c r="AI465"/>
    </row>
    <row r="466" spans="2:35">
      <c r="B466"/>
      <c r="C466"/>
      <c r="D466"/>
      <c r="E466"/>
      <c r="F466"/>
      <c r="G466"/>
      <c r="H466"/>
      <c r="I466"/>
      <c r="J466"/>
      <c r="K466"/>
      <c r="L466"/>
      <c r="M466"/>
      <c r="N466"/>
      <c r="O466"/>
      <c r="P466"/>
      <c r="Q466"/>
      <c r="AA466"/>
      <c r="AB466"/>
      <c r="AC466"/>
      <c r="AD466"/>
      <c r="AE466" s="10"/>
      <c r="AF466" s="10"/>
      <c r="AG466" s="10"/>
      <c r="AH466"/>
      <c r="AI466"/>
    </row>
    <row r="467" spans="2:35">
      <c r="B467"/>
      <c r="C467"/>
      <c r="D467"/>
      <c r="E467"/>
      <c r="F467"/>
      <c r="G467"/>
      <c r="H467"/>
      <c r="I467"/>
      <c r="J467"/>
      <c r="K467"/>
      <c r="L467"/>
      <c r="M467"/>
      <c r="N467"/>
      <c r="O467"/>
      <c r="P467"/>
      <c r="Q467"/>
      <c r="AA467"/>
      <c r="AB467"/>
      <c r="AC467"/>
      <c r="AD467"/>
      <c r="AE467" s="10"/>
      <c r="AF467" s="10"/>
      <c r="AG467" s="10"/>
      <c r="AH467"/>
      <c r="AI467"/>
    </row>
    <row r="468" spans="2:35">
      <c r="B468"/>
      <c r="C468"/>
      <c r="D468"/>
      <c r="E468"/>
      <c r="F468"/>
      <c r="G468"/>
      <c r="H468"/>
      <c r="I468"/>
      <c r="J468"/>
      <c r="K468"/>
      <c r="L468"/>
      <c r="M468"/>
      <c r="N468"/>
      <c r="O468"/>
      <c r="P468"/>
      <c r="Q468"/>
      <c r="AA468"/>
      <c r="AB468"/>
      <c r="AC468"/>
      <c r="AD468"/>
      <c r="AE468" s="10"/>
      <c r="AF468" s="10"/>
      <c r="AG468" s="10"/>
      <c r="AH468"/>
      <c r="AI468"/>
    </row>
    <row r="469" spans="2:35">
      <c r="B469"/>
      <c r="C469"/>
      <c r="D469"/>
      <c r="E469"/>
      <c r="F469"/>
      <c r="G469"/>
      <c r="H469"/>
      <c r="I469"/>
      <c r="J469"/>
      <c r="K469"/>
      <c r="L469"/>
      <c r="M469"/>
      <c r="N469"/>
      <c r="O469"/>
      <c r="P469"/>
      <c r="Q469"/>
      <c r="AA469"/>
      <c r="AB469"/>
      <c r="AC469"/>
      <c r="AD469"/>
      <c r="AE469" s="10"/>
      <c r="AF469" s="10"/>
      <c r="AG469" s="10"/>
      <c r="AH469"/>
      <c r="AI469"/>
    </row>
    <row r="470" spans="2:35">
      <c r="B470"/>
      <c r="C470"/>
      <c r="D470"/>
      <c r="E470"/>
      <c r="F470"/>
      <c r="G470"/>
      <c r="H470"/>
      <c r="I470"/>
      <c r="J470"/>
      <c r="K470"/>
      <c r="L470"/>
      <c r="M470"/>
      <c r="N470"/>
      <c r="O470"/>
      <c r="P470"/>
      <c r="Q470"/>
      <c r="AA470"/>
      <c r="AB470"/>
      <c r="AC470"/>
      <c r="AD470"/>
      <c r="AE470" s="10"/>
      <c r="AF470" s="10"/>
      <c r="AG470" s="10"/>
      <c r="AH470"/>
      <c r="AI470"/>
    </row>
    <row r="471" spans="2:35">
      <c r="B471"/>
      <c r="C471"/>
      <c r="D471"/>
      <c r="E471"/>
      <c r="F471"/>
      <c r="G471"/>
      <c r="H471"/>
      <c r="I471"/>
      <c r="J471"/>
      <c r="K471"/>
      <c r="L471"/>
      <c r="M471"/>
      <c r="N471"/>
      <c r="O471"/>
      <c r="P471"/>
      <c r="Q471"/>
      <c r="AA471"/>
      <c r="AB471"/>
      <c r="AC471"/>
      <c r="AD471"/>
      <c r="AE471" s="10"/>
      <c r="AF471" s="10"/>
      <c r="AG471" s="10"/>
      <c r="AH471"/>
      <c r="AI471"/>
    </row>
    <row r="472" spans="2:35">
      <c r="B472"/>
      <c r="C472"/>
      <c r="D472"/>
      <c r="E472"/>
      <c r="F472"/>
      <c r="G472"/>
      <c r="H472"/>
      <c r="I472"/>
      <c r="J472"/>
      <c r="K472"/>
      <c r="L472"/>
      <c r="M472"/>
      <c r="N472"/>
      <c r="O472"/>
      <c r="P472"/>
      <c r="Q472"/>
      <c r="AA472"/>
      <c r="AB472"/>
      <c r="AC472"/>
      <c r="AD472"/>
      <c r="AE472" s="10"/>
      <c r="AF472" s="10"/>
      <c r="AG472" s="10"/>
      <c r="AH472"/>
      <c r="AI472"/>
    </row>
    <row r="473" spans="2:35">
      <c r="B473"/>
      <c r="C473"/>
      <c r="D473"/>
      <c r="E473"/>
      <c r="F473"/>
      <c r="G473"/>
      <c r="H473"/>
      <c r="I473"/>
      <c r="J473"/>
      <c r="K473"/>
      <c r="L473"/>
      <c r="M473"/>
      <c r="N473"/>
      <c r="O473"/>
      <c r="P473"/>
      <c r="Q473"/>
      <c r="AA473"/>
      <c r="AB473"/>
      <c r="AC473"/>
      <c r="AD473"/>
      <c r="AE473" s="10"/>
      <c r="AF473" s="10"/>
      <c r="AG473" s="10"/>
      <c r="AH473"/>
      <c r="AI473"/>
    </row>
    <row r="474" spans="2:35">
      <c r="B474"/>
      <c r="C474"/>
      <c r="D474"/>
      <c r="E474"/>
      <c r="F474"/>
      <c r="G474"/>
      <c r="H474"/>
      <c r="I474"/>
      <c r="J474"/>
      <c r="K474"/>
      <c r="L474"/>
      <c r="M474"/>
      <c r="N474"/>
      <c r="O474"/>
      <c r="P474"/>
      <c r="Q474"/>
      <c r="AA474"/>
      <c r="AB474"/>
      <c r="AC474"/>
      <c r="AD474"/>
      <c r="AE474" s="10"/>
      <c r="AF474" s="10"/>
      <c r="AG474" s="10"/>
      <c r="AH474"/>
      <c r="AI474"/>
    </row>
    <row r="475" spans="2:35">
      <c r="B475"/>
      <c r="C475"/>
      <c r="D475"/>
      <c r="E475"/>
      <c r="F475"/>
      <c r="G475"/>
      <c r="H475"/>
      <c r="I475"/>
      <c r="J475"/>
      <c r="K475"/>
      <c r="L475"/>
      <c r="M475"/>
      <c r="N475"/>
      <c r="O475"/>
      <c r="P475"/>
      <c r="Q475"/>
      <c r="AA475"/>
      <c r="AB475"/>
      <c r="AC475"/>
      <c r="AD475"/>
      <c r="AE475" s="10"/>
      <c r="AF475" s="10"/>
      <c r="AG475" s="10"/>
      <c r="AH475"/>
      <c r="AI475"/>
    </row>
    <row r="476" spans="2:35">
      <c r="B476"/>
      <c r="C476"/>
      <c r="D476"/>
      <c r="E476"/>
      <c r="F476"/>
      <c r="G476"/>
      <c r="H476"/>
      <c r="I476"/>
      <c r="J476"/>
      <c r="K476"/>
      <c r="L476"/>
      <c r="M476"/>
      <c r="N476"/>
      <c r="O476"/>
      <c r="P476"/>
      <c r="Q476"/>
      <c r="AA476"/>
      <c r="AB476"/>
      <c r="AC476"/>
      <c r="AD476"/>
      <c r="AE476" s="10"/>
      <c r="AF476" s="10"/>
      <c r="AG476" s="10"/>
      <c r="AH476"/>
      <c r="AI476"/>
    </row>
    <row r="477" spans="2:35">
      <c r="B477"/>
      <c r="C477"/>
      <c r="D477"/>
      <c r="E477"/>
      <c r="F477"/>
      <c r="G477"/>
      <c r="H477"/>
      <c r="I477"/>
      <c r="J477"/>
      <c r="K477"/>
      <c r="L477"/>
      <c r="M477"/>
      <c r="N477"/>
      <c r="O477"/>
      <c r="P477"/>
      <c r="Q477"/>
      <c r="AA477"/>
      <c r="AB477"/>
      <c r="AC477"/>
      <c r="AD477"/>
      <c r="AE477" s="10"/>
      <c r="AF477" s="10"/>
      <c r="AG477" s="10"/>
      <c r="AH477"/>
      <c r="AI477"/>
    </row>
    <row r="478" spans="2:35">
      <c r="B478"/>
      <c r="C478"/>
      <c r="D478"/>
      <c r="E478"/>
      <c r="F478"/>
      <c r="G478"/>
      <c r="H478"/>
      <c r="I478"/>
      <c r="J478"/>
      <c r="K478"/>
      <c r="L478"/>
      <c r="M478"/>
      <c r="N478"/>
      <c r="O478"/>
      <c r="P478"/>
      <c r="Q478"/>
      <c r="AA478"/>
      <c r="AB478"/>
      <c r="AC478"/>
      <c r="AD478"/>
      <c r="AE478" s="10"/>
      <c r="AF478" s="10"/>
      <c r="AG478" s="10"/>
      <c r="AH478"/>
      <c r="AI478"/>
    </row>
    <row r="479" spans="2:35">
      <c r="B479"/>
      <c r="C479"/>
      <c r="D479"/>
      <c r="E479"/>
      <c r="F479"/>
      <c r="G479"/>
      <c r="H479"/>
      <c r="I479"/>
      <c r="J479"/>
      <c r="K479"/>
      <c r="L479"/>
      <c r="M479"/>
      <c r="N479"/>
      <c r="O479"/>
      <c r="P479"/>
      <c r="Q479"/>
      <c r="AA479"/>
      <c r="AB479"/>
      <c r="AC479"/>
      <c r="AD479"/>
      <c r="AE479" s="10"/>
      <c r="AF479" s="10"/>
      <c r="AG479" s="10"/>
      <c r="AH479"/>
      <c r="AI479"/>
    </row>
    <row r="480" spans="2:35">
      <c r="B480"/>
      <c r="C480"/>
      <c r="D480"/>
      <c r="E480"/>
      <c r="F480"/>
      <c r="G480"/>
      <c r="H480"/>
      <c r="I480"/>
      <c r="J480"/>
      <c r="K480"/>
      <c r="L480"/>
      <c r="M480"/>
      <c r="N480"/>
      <c r="O480"/>
      <c r="P480"/>
      <c r="Q480"/>
      <c r="AA480"/>
      <c r="AB480"/>
      <c r="AC480"/>
      <c r="AD480"/>
      <c r="AE480" s="10"/>
      <c r="AF480" s="10"/>
      <c r="AG480" s="10"/>
      <c r="AH480"/>
      <c r="AI480"/>
    </row>
    <row r="481" spans="2:35">
      <c r="B481"/>
      <c r="C481"/>
      <c r="D481"/>
      <c r="E481"/>
      <c r="F481"/>
      <c r="G481"/>
      <c r="H481"/>
      <c r="I481"/>
      <c r="J481"/>
      <c r="K481"/>
      <c r="L481"/>
      <c r="M481"/>
      <c r="N481"/>
      <c r="O481"/>
      <c r="P481"/>
      <c r="Q481"/>
      <c r="AA481"/>
      <c r="AB481"/>
      <c r="AC481"/>
      <c r="AD481"/>
      <c r="AE481" s="10"/>
      <c r="AF481" s="10"/>
      <c r="AG481" s="10"/>
      <c r="AH481"/>
      <c r="AI481"/>
    </row>
    <row r="482" spans="2:35">
      <c r="B482"/>
      <c r="C482"/>
      <c r="D482"/>
      <c r="E482"/>
      <c r="F482"/>
      <c r="G482"/>
      <c r="H482"/>
      <c r="I482"/>
      <c r="J482"/>
      <c r="K482"/>
      <c r="L482"/>
      <c r="M482"/>
      <c r="N482"/>
      <c r="O482"/>
      <c r="P482"/>
      <c r="Q482"/>
      <c r="AA482"/>
      <c r="AB482"/>
      <c r="AC482"/>
      <c r="AD482"/>
      <c r="AE482" s="10"/>
      <c r="AF482" s="10"/>
      <c r="AG482" s="10"/>
      <c r="AH482"/>
      <c r="AI482"/>
    </row>
    <row r="483" spans="2:35">
      <c r="B483"/>
      <c r="C483"/>
      <c r="D483"/>
      <c r="E483"/>
      <c r="F483"/>
      <c r="G483"/>
      <c r="H483"/>
      <c r="I483"/>
      <c r="J483"/>
      <c r="K483"/>
      <c r="L483"/>
      <c r="M483"/>
      <c r="N483"/>
      <c r="O483"/>
      <c r="P483"/>
      <c r="Q483"/>
      <c r="AA483"/>
      <c r="AB483"/>
      <c r="AC483"/>
      <c r="AD483"/>
      <c r="AE483" s="10"/>
      <c r="AF483" s="10"/>
      <c r="AG483" s="10"/>
      <c r="AH483"/>
      <c r="AI483"/>
    </row>
    <row r="484" spans="2:35">
      <c r="B484"/>
      <c r="C484"/>
      <c r="D484"/>
      <c r="E484"/>
      <c r="F484"/>
      <c r="G484"/>
      <c r="H484"/>
      <c r="I484"/>
      <c r="J484"/>
      <c r="K484"/>
      <c r="L484"/>
      <c r="M484"/>
      <c r="N484"/>
      <c r="O484"/>
      <c r="P484"/>
      <c r="Q484"/>
      <c r="AA484"/>
      <c r="AB484"/>
      <c r="AC484"/>
      <c r="AD484"/>
      <c r="AE484" s="10"/>
      <c r="AF484" s="10"/>
      <c r="AG484" s="10"/>
      <c r="AH484"/>
      <c r="AI484"/>
    </row>
    <row r="485" spans="2:35">
      <c r="B485"/>
      <c r="C485"/>
      <c r="D485"/>
      <c r="E485"/>
      <c r="F485"/>
      <c r="G485"/>
      <c r="H485"/>
      <c r="I485"/>
      <c r="J485"/>
      <c r="K485"/>
      <c r="L485"/>
      <c r="M485"/>
      <c r="N485"/>
      <c r="O485"/>
      <c r="P485"/>
      <c r="Q485"/>
      <c r="AA485"/>
      <c r="AB485"/>
      <c r="AC485"/>
      <c r="AD485"/>
      <c r="AE485" s="10"/>
      <c r="AF485" s="10"/>
      <c r="AG485" s="10"/>
      <c r="AH485"/>
      <c r="AI485"/>
    </row>
    <row r="486" spans="2:35">
      <c r="B486"/>
      <c r="C486"/>
      <c r="D486"/>
      <c r="E486"/>
      <c r="F486"/>
      <c r="G486"/>
      <c r="H486"/>
      <c r="I486"/>
      <c r="J486"/>
      <c r="K486"/>
      <c r="L486"/>
      <c r="M486"/>
      <c r="N486"/>
      <c r="O486"/>
      <c r="P486"/>
      <c r="Q486"/>
      <c r="AA486"/>
      <c r="AB486"/>
      <c r="AC486"/>
      <c r="AD486"/>
      <c r="AE486" s="10"/>
      <c r="AF486" s="10"/>
      <c r="AG486" s="10"/>
      <c r="AH486"/>
      <c r="AI486"/>
    </row>
    <row r="487" spans="2:35">
      <c r="B487"/>
      <c r="C487"/>
      <c r="D487"/>
      <c r="E487"/>
      <c r="F487"/>
      <c r="G487"/>
      <c r="H487"/>
      <c r="I487"/>
      <c r="J487"/>
      <c r="K487"/>
      <c r="L487"/>
      <c r="M487"/>
      <c r="N487"/>
      <c r="O487"/>
      <c r="P487"/>
      <c r="Q487"/>
      <c r="AA487"/>
      <c r="AB487"/>
      <c r="AC487"/>
      <c r="AD487"/>
      <c r="AE487" s="10"/>
      <c r="AF487" s="10"/>
      <c r="AG487" s="10"/>
      <c r="AH487"/>
      <c r="AI487"/>
    </row>
    <row r="488" spans="2:35">
      <c r="B488"/>
      <c r="C488"/>
      <c r="D488"/>
      <c r="E488"/>
      <c r="F488"/>
      <c r="G488"/>
      <c r="H488"/>
      <c r="I488"/>
      <c r="J488"/>
      <c r="K488"/>
      <c r="L488"/>
      <c r="M488"/>
      <c r="N488"/>
      <c r="O488"/>
      <c r="P488"/>
      <c r="Q488"/>
      <c r="AA488"/>
      <c r="AB488"/>
      <c r="AC488"/>
      <c r="AD488"/>
      <c r="AE488" s="10"/>
      <c r="AF488" s="10"/>
      <c r="AG488" s="10"/>
      <c r="AH488"/>
      <c r="AI488"/>
    </row>
    <row r="489" spans="2:35">
      <c r="B489"/>
      <c r="C489"/>
      <c r="D489"/>
      <c r="E489"/>
      <c r="F489"/>
      <c r="G489"/>
      <c r="H489"/>
      <c r="I489"/>
      <c r="J489"/>
      <c r="K489"/>
      <c r="L489"/>
      <c r="M489"/>
      <c r="N489"/>
      <c r="O489"/>
      <c r="P489"/>
      <c r="Q489"/>
      <c r="AA489"/>
      <c r="AB489"/>
      <c r="AC489"/>
      <c r="AD489"/>
      <c r="AE489" s="10"/>
      <c r="AF489" s="10"/>
      <c r="AG489" s="10"/>
      <c r="AH489"/>
      <c r="AI489"/>
    </row>
    <row r="490" spans="2:35">
      <c r="B490"/>
      <c r="C490"/>
      <c r="D490"/>
      <c r="E490"/>
      <c r="F490"/>
      <c r="G490"/>
      <c r="H490"/>
      <c r="I490"/>
      <c r="J490"/>
      <c r="K490"/>
      <c r="L490"/>
      <c r="M490"/>
      <c r="N490"/>
      <c r="O490"/>
      <c r="P490"/>
      <c r="Q490"/>
      <c r="AA490"/>
      <c r="AB490"/>
      <c r="AC490"/>
      <c r="AD490"/>
      <c r="AE490" s="10"/>
      <c r="AF490" s="10"/>
      <c r="AG490" s="10"/>
      <c r="AH490"/>
      <c r="AI490"/>
    </row>
    <row r="491" spans="2:35">
      <c r="B491"/>
      <c r="C491"/>
      <c r="D491"/>
      <c r="E491"/>
      <c r="F491"/>
      <c r="G491"/>
      <c r="H491"/>
      <c r="I491"/>
      <c r="J491"/>
      <c r="K491"/>
      <c r="L491"/>
      <c r="M491"/>
      <c r="N491"/>
      <c r="O491"/>
      <c r="P491"/>
      <c r="Q491"/>
      <c r="AA491"/>
      <c r="AB491"/>
      <c r="AC491"/>
      <c r="AD491"/>
      <c r="AE491" s="10"/>
      <c r="AF491" s="10"/>
      <c r="AG491" s="10"/>
      <c r="AH491"/>
      <c r="AI491"/>
    </row>
    <row r="492" spans="2:35">
      <c r="B492"/>
      <c r="C492"/>
      <c r="D492"/>
      <c r="E492"/>
      <c r="F492"/>
      <c r="G492"/>
      <c r="H492"/>
      <c r="I492"/>
      <c r="J492"/>
      <c r="K492"/>
      <c r="L492"/>
      <c r="M492"/>
      <c r="N492"/>
      <c r="O492"/>
      <c r="P492"/>
      <c r="Q492"/>
      <c r="AA492"/>
      <c r="AB492"/>
      <c r="AC492"/>
      <c r="AD492"/>
      <c r="AE492" s="10"/>
      <c r="AF492" s="10"/>
      <c r="AG492" s="10"/>
      <c r="AH492"/>
      <c r="AI492"/>
    </row>
    <row r="493" spans="2:35">
      <c r="B493"/>
      <c r="C493"/>
      <c r="D493"/>
      <c r="E493"/>
      <c r="F493"/>
      <c r="G493"/>
      <c r="H493"/>
      <c r="I493"/>
      <c r="J493"/>
      <c r="K493"/>
      <c r="L493"/>
      <c r="M493"/>
      <c r="N493"/>
      <c r="O493"/>
      <c r="P493"/>
      <c r="Q493"/>
      <c r="AA493"/>
      <c r="AB493"/>
      <c r="AC493"/>
      <c r="AD493"/>
      <c r="AE493" s="10"/>
      <c r="AF493" s="10"/>
      <c r="AG493" s="10"/>
      <c r="AH493"/>
      <c r="AI493"/>
    </row>
    <row r="494" spans="2:35">
      <c r="B494"/>
      <c r="C494"/>
      <c r="D494"/>
      <c r="E494"/>
      <c r="F494"/>
      <c r="G494"/>
      <c r="H494"/>
      <c r="I494"/>
      <c r="J494"/>
      <c r="K494"/>
      <c r="L494"/>
      <c r="M494"/>
      <c r="N494"/>
      <c r="O494"/>
      <c r="P494"/>
      <c r="Q494"/>
      <c r="AA494"/>
      <c r="AB494"/>
      <c r="AC494"/>
      <c r="AD494"/>
      <c r="AE494" s="10"/>
      <c r="AF494" s="10"/>
      <c r="AG494" s="10"/>
      <c r="AH494"/>
      <c r="AI494"/>
    </row>
    <row r="495" spans="2:35">
      <c r="B495"/>
      <c r="C495"/>
      <c r="D495"/>
      <c r="E495"/>
      <c r="F495"/>
      <c r="G495"/>
      <c r="H495"/>
      <c r="I495"/>
      <c r="J495"/>
      <c r="K495"/>
      <c r="L495"/>
      <c r="M495"/>
      <c r="N495"/>
      <c r="O495"/>
      <c r="P495"/>
      <c r="Q495"/>
      <c r="AA495"/>
      <c r="AB495"/>
      <c r="AC495"/>
      <c r="AD495"/>
      <c r="AE495" s="10"/>
      <c r="AF495" s="10"/>
      <c r="AG495" s="10"/>
      <c r="AH495"/>
      <c r="AI495"/>
    </row>
    <row r="496" spans="2:35">
      <c r="B496"/>
      <c r="C496"/>
      <c r="D496"/>
      <c r="E496"/>
      <c r="F496"/>
      <c r="G496"/>
      <c r="H496"/>
      <c r="I496"/>
      <c r="J496"/>
      <c r="K496"/>
      <c r="L496"/>
      <c r="M496"/>
      <c r="N496"/>
      <c r="O496"/>
      <c r="P496"/>
      <c r="Q496"/>
      <c r="AA496"/>
      <c r="AB496"/>
      <c r="AC496"/>
      <c r="AD496"/>
      <c r="AE496" s="10"/>
      <c r="AF496" s="10"/>
      <c r="AG496" s="10"/>
      <c r="AH496"/>
      <c r="AI496"/>
    </row>
    <row r="497" spans="2:35">
      <c r="B497"/>
      <c r="C497"/>
      <c r="D497"/>
      <c r="E497"/>
      <c r="F497"/>
      <c r="G497"/>
      <c r="H497"/>
      <c r="I497"/>
      <c r="J497"/>
      <c r="K497"/>
      <c r="L497"/>
      <c r="M497"/>
      <c r="N497"/>
      <c r="O497"/>
      <c r="P497"/>
      <c r="Q497"/>
      <c r="AA497"/>
      <c r="AB497"/>
      <c r="AC497"/>
      <c r="AD497"/>
      <c r="AE497" s="10"/>
      <c r="AF497" s="10"/>
      <c r="AG497" s="10"/>
      <c r="AH497"/>
      <c r="AI497"/>
    </row>
    <row r="498" spans="2:35">
      <c r="B498"/>
      <c r="C498"/>
      <c r="D498"/>
      <c r="E498"/>
      <c r="F498"/>
      <c r="G498"/>
      <c r="H498"/>
      <c r="I498"/>
      <c r="J498"/>
      <c r="K498"/>
      <c r="L498"/>
      <c r="M498"/>
      <c r="N498"/>
      <c r="O498"/>
      <c r="P498"/>
      <c r="Q498"/>
      <c r="AA498"/>
      <c r="AB498"/>
      <c r="AC498"/>
      <c r="AD498"/>
      <c r="AE498" s="10"/>
      <c r="AF498" s="10"/>
      <c r="AG498" s="10"/>
      <c r="AH498"/>
      <c r="AI498"/>
    </row>
    <row r="499" spans="2:35">
      <c r="B499"/>
      <c r="C499"/>
      <c r="D499"/>
      <c r="E499"/>
      <c r="F499"/>
      <c r="G499"/>
      <c r="H499"/>
      <c r="I499"/>
      <c r="J499"/>
      <c r="K499"/>
      <c r="L499"/>
      <c r="M499"/>
      <c r="N499"/>
      <c r="O499"/>
      <c r="P499"/>
      <c r="Q499"/>
      <c r="AA499"/>
      <c r="AB499"/>
      <c r="AC499"/>
      <c r="AD499"/>
      <c r="AE499" s="10"/>
      <c r="AF499" s="10"/>
      <c r="AG499" s="10"/>
      <c r="AH499"/>
      <c r="AI499"/>
    </row>
    <row r="500" spans="2:35">
      <c r="B500"/>
      <c r="C500"/>
      <c r="D500"/>
      <c r="E500"/>
      <c r="F500"/>
      <c r="G500"/>
      <c r="H500"/>
      <c r="I500"/>
      <c r="J500"/>
      <c r="K500"/>
      <c r="L500"/>
      <c r="M500"/>
      <c r="N500"/>
      <c r="O500"/>
      <c r="P500"/>
      <c r="Q500"/>
      <c r="AA500"/>
      <c r="AB500"/>
      <c r="AC500"/>
      <c r="AD500"/>
      <c r="AE500" s="10"/>
      <c r="AF500" s="10"/>
      <c r="AG500" s="10"/>
      <c r="AH500"/>
      <c r="AI500"/>
    </row>
    <row r="501" spans="2:35">
      <c r="B501"/>
      <c r="C501"/>
      <c r="D501"/>
      <c r="E501"/>
      <c r="F501"/>
      <c r="G501"/>
      <c r="H501"/>
      <c r="I501"/>
      <c r="J501"/>
      <c r="K501"/>
      <c r="L501"/>
      <c r="M501"/>
      <c r="N501"/>
      <c r="O501"/>
      <c r="P501"/>
      <c r="Q501"/>
      <c r="AA501"/>
      <c r="AB501"/>
      <c r="AC501"/>
      <c r="AD501"/>
      <c r="AE501" s="10"/>
      <c r="AF501" s="10"/>
      <c r="AG501" s="10"/>
      <c r="AH501"/>
      <c r="AI501"/>
    </row>
    <row r="502" spans="2:35">
      <c r="B502"/>
      <c r="C502"/>
      <c r="D502"/>
      <c r="E502"/>
      <c r="F502"/>
      <c r="G502"/>
      <c r="H502"/>
      <c r="I502"/>
      <c r="J502"/>
      <c r="K502"/>
      <c r="L502"/>
      <c r="M502"/>
      <c r="N502"/>
      <c r="O502"/>
      <c r="P502"/>
      <c r="Q502"/>
      <c r="AA502"/>
      <c r="AB502"/>
      <c r="AC502"/>
      <c r="AD502"/>
      <c r="AE502" s="10"/>
      <c r="AF502" s="10"/>
      <c r="AG502" s="10"/>
      <c r="AH502"/>
      <c r="AI502"/>
    </row>
    <row r="503" spans="2:35">
      <c r="B503"/>
      <c r="C503"/>
      <c r="D503"/>
      <c r="E503"/>
      <c r="F503"/>
      <c r="G503"/>
      <c r="H503"/>
      <c r="I503"/>
      <c r="J503"/>
      <c r="K503"/>
      <c r="L503"/>
      <c r="M503"/>
      <c r="N503"/>
      <c r="O503"/>
      <c r="P503"/>
      <c r="Q503"/>
      <c r="AA503"/>
      <c r="AB503"/>
      <c r="AC503"/>
      <c r="AD503"/>
      <c r="AE503" s="10"/>
      <c r="AF503" s="10"/>
      <c r="AG503" s="10"/>
      <c r="AH503"/>
      <c r="AI503"/>
    </row>
    <row r="504" spans="2:35">
      <c r="B504"/>
      <c r="C504"/>
      <c r="D504"/>
      <c r="E504"/>
      <c r="F504"/>
      <c r="G504"/>
      <c r="H504"/>
      <c r="I504"/>
      <c r="J504"/>
      <c r="K504"/>
      <c r="L504"/>
      <c r="M504"/>
      <c r="N504"/>
      <c r="O504"/>
      <c r="P504"/>
      <c r="Q504"/>
      <c r="AA504"/>
      <c r="AB504"/>
      <c r="AC504"/>
      <c r="AD504"/>
      <c r="AE504" s="10"/>
      <c r="AF504" s="10"/>
      <c r="AG504" s="10"/>
      <c r="AH504"/>
      <c r="AI504"/>
    </row>
    <row r="505" spans="2:35">
      <c r="B505"/>
      <c r="C505"/>
      <c r="D505"/>
      <c r="E505"/>
      <c r="F505"/>
      <c r="G505"/>
      <c r="H505"/>
      <c r="I505"/>
      <c r="J505"/>
      <c r="K505"/>
      <c r="L505"/>
      <c r="M505"/>
      <c r="N505"/>
      <c r="O505"/>
      <c r="P505"/>
      <c r="Q505"/>
      <c r="AA505"/>
      <c r="AB505"/>
      <c r="AC505"/>
      <c r="AD505"/>
      <c r="AE505" s="10"/>
      <c r="AF505" s="10"/>
      <c r="AG505" s="10"/>
      <c r="AH505"/>
      <c r="AI505"/>
    </row>
    <row r="506" spans="2:35">
      <c r="B506"/>
      <c r="C506"/>
      <c r="D506"/>
      <c r="E506"/>
      <c r="F506"/>
      <c r="G506"/>
      <c r="H506"/>
      <c r="I506"/>
      <c r="J506"/>
      <c r="K506"/>
      <c r="L506"/>
      <c r="M506"/>
      <c r="N506"/>
      <c r="O506"/>
      <c r="P506"/>
      <c r="Q506"/>
      <c r="AA506"/>
      <c r="AB506"/>
      <c r="AC506"/>
      <c r="AD506"/>
      <c r="AE506" s="10"/>
      <c r="AF506" s="10"/>
      <c r="AG506" s="10"/>
      <c r="AH506"/>
      <c r="AI506"/>
    </row>
    <row r="507" spans="2:35">
      <c r="B507"/>
      <c r="C507"/>
      <c r="D507"/>
      <c r="E507"/>
      <c r="F507"/>
      <c r="G507"/>
      <c r="H507"/>
      <c r="I507"/>
      <c r="J507"/>
      <c r="K507"/>
      <c r="L507"/>
      <c r="M507"/>
      <c r="N507"/>
      <c r="O507"/>
      <c r="P507"/>
      <c r="Q507"/>
      <c r="AA507"/>
      <c r="AB507"/>
      <c r="AC507"/>
      <c r="AD507"/>
      <c r="AE507" s="10"/>
      <c r="AF507" s="10"/>
      <c r="AG507" s="10"/>
      <c r="AH507"/>
      <c r="AI507"/>
    </row>
    <row r="508" spans="2:35">
      <c r="B508"/>
      <c r="C508"/>
      <c r="D508"/>
      <c r="E508"/>
      <c r="F508"/>
      <c r="G508"/>
      <c r="H508"/>
      <c r="I508"/>
      <c r="J508"/>
      <c r="K508"/>
      <c r="L508"/>
      <c r="M508"/>
      <c r="N508"/>
      <c r="O508"/>
      <c r="P508"/>
      <c r="Q508"/>
      <c r="AA508"/>
      <c r="AB508"/>
      <c r="AC508"/>
      <c r="AD508"/>
      <c r="AE508" s="10"/>
      <c r="AF508" s="10"/>
      <c r="AG508" s="10"/>
      <c r="AH508"/>
      <c r="AI508"/>
    </row>
    <row r="509" spans="2:35">
      <c r="B509"/>
      <c r="C509"/>
      <c r="D509"/>
      <c r="E509"/>
      <c r="F509"/>
      <c r="G509"/>
      <c r="H509"/>
      <c r="I509"/>
      <c r="J509"/>
      <c r="K509"/>
      <c r="L509"/>
      <c r="M509"/>
      <c r="N509"/>
      <c r="O509"/>
      <c r="P509"/>
      <c r="Q509"/>
      <c r="AA509"/>
      <c r="AB509"/>
      <c r="AC509"/>
      <c r="AD509"/>
      <c r="AE509" s="10"/>
      <c r="AF509" s="10"/>
      <c r="AG509" s="10"/>
      <c r="AH509"/>
      <c r="AI509"/>
    </row>
    <row r="510" spans="2:35">
      <c r="B510"/>
      <c r="C510"/>
      <c r="D510"/>
      <c r="E510"/>
      <c r="F510"/>
      <c r="G510"/>
      <c r="H510"/>
      <c r="I510"/>
      <c r="J510"/>
      <c r="K510"/>
      <c r="L510"/>
      <c r="M510"/>
      <c r="N510"/>
      <c r="O510"/>
      <c r="P510"/>
      <c r="Q510"/>
      <c r="AA510"/>
      <c r="AB510"/>
      <c r="AC510"/>
      <c r="AD510"/>
      <c r="AE510" s="10"/>
      <c r="AF510" s="10"/>
      <c r="AG510" s="10"/>
      <c r="AH510"/>
      <c r="AI510"/>
    </row>
    <row r="511" spans="2:35">
      <c r="B511"/>
      <c r="C511"/>
      <c r="D511"/>
      <c r="E511"/>
      <c r="F511"/>
      <c r="G511"/>
      <c r="H511"/>
      <c r="I511"/>
      <c r="J511"/>
      <c r="K511"/>
      <c r="L511"/>
      <c r="M511"/>
      <c r="N511"/>
      <c r="O511"/>
      <c r="P511"/>
      <c r="Q511"/>
      <c r="AA511"/>
      <c r="AB511"/>
      <c r="AC511"/>
      <c r="AD511"/>
      <c r="AE511" s="10"/>
      <c r="AF511" s="10"/>
      <c r="AG511" s="10"/>
      <c r="AH511"/>
      <c r="AI511"/>
    </row>
    <row r="512" spans="2:35">
      <c r="B512"/>
      <c r="C512"/>
      <c r="D512"/>
      <c r="E512"/>
      <c r="F512"/>
      <c r="G512"/>
      <c r="H512"/>
      <c r="I512"/>
      <c r="J512"/>
      <c r="K512"/>
      <c r="L512"/>
      <c r="M512"/>
      <c r="N512"/>
      <c r="O512"/>
      <c r="P512"/>
      <c r="Q512"/>
      <c r="AA512"/>
      <c r="AB512"/>
      <c r="AC512"/>
      <c r="AD512"/>
      <c r="AE512" s="10"/>
      <c r="AF512" s="10"/>
      <c r="AG512" s="10"/>
      <c r="AH512"/>
      <c r="AI512"/>
    </row>
    <row r="513" spans="2:35">
      <c r="B513"/>
      <c r="C513"/>
      <c r="D513"/>
      <c r="E513"/>
      <c r="F513"/>
      <c r="G513"/>
      <c r="H513"/>
      <c r="I513"/>
      <c r="J513"/>
      <c r="K513"/>
      <c r="L513"/>
      <c r="M513"/>
      <c r="N513"/>
      <c r="O513"/>
      <c r="P513"/>
      <c r="Q513"/>
      <c r="AA513"/>
      <c r="AB513"/>
      <c r="AC513"/>
      <c r="AD513"/>
      <c r="AE513" s="10"/>
      <c r="AF513" s="10"/>
      <c r="AG513" s="10"/>
      <c r="AH513"/>
      <c r="AI513"/>
    </row>
    <row r="514" spans="2:35">
      <c r="B514"/>
      <c r="C514"/>
      <c r="D514"/>
      <c r="E514"/>
      <c r="F514"/>
      <c r="G514"/>
      <c r="H514"/>
      <c r="I514"/>
      <c r="J514"/>
      <c r="K514"/>
      <c r="L514"/>
      <c r="M514"/>
      <c r="N514"/>
      <c r="O514"/>
      <c r="P514"/>
      <c r="Q514"/>
      <c r="AA514"/>
      <c r="AB514"/>
      <c r="AC514"/>
      <c r="AD514"/>
      <c r="AE514" s="10"/>
      <c r="AF514" s="10"/>
      <c r="AG514" s="10"/>
      <c r="AH514"/>
      <c r="AI514"/>
    </row>
    <row r="515" spans="2:35">
      <c r="B515"/>
      <c r="C515"/>
      <c r="D515"/>
      <c r="E515"/>
      <c r="F515"/>
      <c r="G515"/>
      <c r="H515"/>
      <c r="I515"/>
      <c r="J515"/>
      <c r="K515"/>
      <c r="L515"/>
      <c r="M515"/>
      <c r="N515"/>
      <c r="O515"/>
      <c r="P515"/>
      <c r="Q515"/>
      <c r="AA515"/>
      <c r="AB515"/>
      <c r="AC515"/>
      <c r="AD515"/>
      <c r="AE515" s="10"/>
      <c r="AF515" s="10"/>
      <c r="AG515" s="10"/>
      <c r="AH515"/>
      <c r="AI515"/>
    </row>
    <row r="516" spans="2:35">
      <c r="B516"/>
      <c r="C516"/>
      <c r="D516"/>
      <c r="E516"/>
      <c r="F516"/>
      <c r="G516"/>
      <c r="H516"/>
      <c r="I516"/>
      <c r="J516"/>
      <c r="K516"/>
      <c r="L516"/>
      <c r="M516"/>
      <c r="N516"/>
      <c r="O516"/>
      <c r="P516"/>
      <c r="Q516"/>
      <c r="AA516"/>
      <c r="AB516"/>
      <c r="AC516"/>
      <c r="AD516"/>
      <c r="AE516" s="10"/>
      <c r="AF516" s="10"/>
      <c r="AG516" s="10"/>
      <c r="AH516"/>
      <c r="AI516"/>
    </row>
    <row r="517" spans="2:35">
      <c r="B517"/>
      <c r="C517"/>
      <c r="D517"/>
      <c r="E517"/>
      <c r="F517"/>
      <c r="G517"/>
      <c r="H517"/>
      <c r="I517"/>
      <c r="J517"/>
      <c r="K517"/>
      <c r="L517"/>
      <c r="M517"/>
      <c r="N517"/>
      <c r="O517"/>
      <c r="P517"/>
      <c r="Q517"/>
      <c r="AA517"/>
      <c r="AB517"/>
      <c r="AC517"/>
      <c r="AD517"/>
      <c r="AE517" s="10"/>
      <c r="AF517" s="10"/>
      <c r="AG517" s="10"/>
      <c r="AH517"/>
      <c r="AI517"/>
    </row>
    <row r="518" spans="2:35">
      <c r="B518"/>
      <c r="C518"/>
      <c r="D518"/>
      <c r="E518"/>
      <c r="F518"/>
      <c r="G518"/>
      <c r="H518"/>
      <c r="I518"/>
      <c r="J518"/>
      <c r="K518"/>
      <c r="L518"/>
      <c r="M518"/>
      <c r="N518"/>
      <c r="O518"/>
      <c r="P518"/>
      <c r="Q518"/>
      <c r="AA518"/>
      <c r="AB518"/>
      <c r="AC518"/>
      <c r="AD518"/>
      <c r="AE518" s="10"/>
      <c r="AF518" s="10"/>
      <c r="AG518" s="10"/>
      <c r="AH518"/>
      <c r="AI518"/>
    </row>
    <row r="519" spans="2:35">
      <c r="B519"/>
      <c r="C519"/>
      <c r="D519"/>
      <c r="E519"/>
      <c r="F519"/>
      <c r="G519"/>
      <c r="H519"/>
      <c r="I519"/>
      <c r="J519"/>
      <c r="K519"/>
      <c r="L519"/>
      <c r="M519"/>
      <c r="N519"/>
      <c r="O519"/>
      <c r="P519"/>
      <c r="Q519"/>
      <c r="AA519"/>
      <c r="AB519"/>
      <c r="AC519"/>
      <c r="AD519"/>
      <c r="AE519" s="10"/>
      <c r="AF519" s="10"/>
      <c r="AG519" s="10"/>
      <c r="AH519"/>
      <c r="AI519"/>
    </row>
    <row r="520" spans="2:35">
      <c r="B520"/>
      <c r="C520"/>
      <c r="D520"/>
      <c r="E520"/>
      <c r="F520"/>
      <c r="G520"/>
      <c r="H520"/>
      <c r="I520"/>
      <c r="J520"/>
      <c r="K520"/>
      <c r="L520"/>
      <c r="M520"/>
      <c r="N520"/>
      <c r="O520"/>
      <c r="P520"/>
      <c r="Q520"/>
      <c r="AA520"/>
      <c r="AB520"/>
      <c r="AC520"/>
      <c r="AD520"/>
      <c r="AE520" s="10"/>
      <c r="AF520" s="10"/>
      <c r="AG520" s="10"/>
      <c r="AH520"/>
      <c r="AI520"/>
    </row>
    <row r="521" spans="2:35">
      <c r="B521"/>
      <c r="C521"/>
      <c r="D521"/>
      <c r="E521"/>
      <c r="F521"/>
      <c r="G521"/>
      <c r="H521"/>
      <c r="I521"/>
      <c r="J521"/>
      <c r="K521"/>
      <c r="L521"/>
      <c r="M521"/>
      <c r="N521"/>
      <c r="O521"/>
      <c r="P521"/>
      <c r="Q521"/>
      <c r="AA521"/>
      <c r="AB521"/>
      <c r="AC521"/>
      <c r="AD521"/>
      <c r="AE521" s="10"/>
      <c r="AF521" s="10"/>
      <c r="AG521" s="10"/>
      <c r="AH521"/>
      <c r="AI521"/>
    </row>
    <row r="522" spans="2:35">
      <c r="B522"/>
      <c r="C522"/>
      <c r="D522"/>
      <c r="E522"/>
      <c r="F522"/>
      <c r="G522"/>
      <c r="H522"/>
      <c r="I522"/>
      <c r="J522"/>
      <c r="K522"/>
      <c r="L522"/>
      <c r="M522"/>
      <c r="N522"/>
      <c r="O522"/>
      <c r="P522"/>
      <c r="Q522"/>
      <c r="AA522"/>
      <c r="AB522"/>
      <c r="AC522"/>
      <c r="AD522"/>
      <c r="AE522" s="10"/>
      <c r="AF522" s="10"/>
      <c r="AG522" s="10"/>
      <c r="AH522"/>
      <c r="AI522"/>
    </row>
    <row r="523" spans="2:35">
      <c r="B523"/>
      <c r="C523"/>
      <c r="D523"/>
      <c r="E523"/>
      <c r="F523"/>
      <c r="G523"/>
      <c r="H523"/>
      <c r="I523"/>
      <c r="J523"/>
      <c r="K523"/>
      <c r="L523"/>
      <c r="M523"/>
      <c r="N523"/>
      <c r="O523"/>
      <c r="P523"/>
      <c r="Q523"/>
      <c r="AA523"/>
      <c r="AB523"/>
      <c r="AC523"/>
      <c r="AD523"/>
      <c r="AE523" s="10"/>
      <c r="AF523" s="10"/>
      <c r="AG523" s="10"/>
      <c r="AH523"/>
      <c r="AI523"/>
    </row>
    <row r="524" spans="2:35">
      <c r="B524"/>
      <c r="C524"/>
      <c r="D524"/>
      <c r="E524"/>
      <c r="F524"/>
      <c r="G524"/>
      <c r="H524"/>
      <c r="I524"/>
      <c r="J524"/>
      <c r="K524"/>
      <c r="L524"/>
      <c r="M524"/>
      <c r="N524"/>
      <c r="O524"/>
      <c r="P524"/>
      <c r="Q524"/>
      <c r="AA524"/>
      <c r="AB524"/>
      <c r="AC524"/>
      <c r="AD524"/>
      <c r="AE524" s="10"/>
      <c r="AF524" s="10"/>
      <c r="AG524" s="10"/>
      <c r="AH524"/>
      <c r="AI524"/>
    </row>
    <row r="525" spans="2:35">
      <c r="B525"/>
      <c r="C525"/>
      <c r="D525"/>
      <c r="E525"/>
      <c r="F525"/>
      <c r="G525"/>
      <c r="H525"/>
      <c r="I525"/>
      <c r="J525"/>
      <c r="K525"/>
      <c r="L525"/>
      <c r="M525"/>
      <c r="N525"/>
      <c r="O525"/>
      <c r="P525"/>
      <c r="Q525"/>
      <c r="AA525"/>
      <c r="AB525"/>
      <c r="AC525"/>
      <c r="AD525"/>
      <c r="AE525" s="10"/>
      <c r="AF525" s="10"/>
      <c r="AG525" s="10"/>
      <c r="AH525"/>
      <c r="AI525"/>
    </row>
    <row r="526" spans="2:35">
      <c r="B526"/>
      <c r="C526"/>
      <c r="D526"/>
      <c r="E526"/>
      <c r="F526"/>
      <c r="G526"/>
      <c r="H526"/>
      <c r="I526"/>
      <c r="J526"/>
      <c r="K526"/>
      <c r="L526"/>
      <c r="M526"/>
      <c r="N526"/>
      <c r="O526"/>
      <c r="P526"/>
      <c r="Q526"/>
      <c r="AA526"/>
      <c r="AB526"/>
      <c r="AC526"/>
      <c r="AD526"/>
      <c r="AE526" s="10"/>
      <c r="AF526" s="10"/>
      <c r="AG526" s="10"/>
      <c r="AH526"/>
      <c r="AI526"/>
    </row>
    <row r="527" spans="2:35">
      <c r="B527"/>
      <c r="C527"/>
      <c r="D527"/>
      <c r="E527"/>
      <c r="F527"/>
      <c r="G527"/>
      <c r="H527"/>
      <c r="I527"/>
      <c r="J527"/>
      <c r="K527"/>
      <c r="L527"/>
      <c r="M527"/>
      <c r="N527"/>
      <c r="O527"/>
      <c r="P527"/>
      <c r="Q527"/>
      <c r="AA527"/>
      <c r="AB527"/>
      <c r="AC527"/>
      <c r="AD527"/>
      <c r="AE527" s="10"/>
      <c r="AF527" s="10"/>
      <c r="AG527" s="10"/>
      <c r="AH527"/>
      <c r="AI527"/>
    </row>
    <row r="528" spans="2:35">
      <c r="B528"/>
      <c r="C528"/>
      <c r="D528"/>
      <c r="E528"/>
      <c r="F528"/>
      <c r="G528"/>
      <c r="H528"/>
      <c r="I528"/>
      <c r="J528"/>
      <c r="K528"/>
      <c r="L528"/>
      <c r="M528"/>
      <c r="N528"/>
      <c r="O528"/>
      <c r="P528"/>
      <c r="Q528"/>
      <c r="AA528"/>
      <c r="AB528"/>
      <c r="AC528"/>
      <c r="AD528"/>
      <c r="AE528" s="10"/>
      <c r="AF528" s="10"/>
      <c r="AG528" s="10"/>
      <c r="AH528"/>
      <c r="AI528"/>
    </row>
    <row r="529" spans="2:35">
      <c r="B529"/>
      <c r="C529"/>
      <c r="D529"/>
      <c r="E529"/>
      <c r="F529"/>
      <c r="G529"/>
      <c r="H529"/>
      <c r="I529"/>
      <c r="J529"/>
      <c r="K529"/>
      <c r="L529"/>
      <c r="M529"/>
      <c r="N529"/>
      <c r="O529"/>
      <c r="P529"/>
      <c r="Q529"/>
      <c r="AA529"/>
      <c r="AB529"/>
      <c r="AC529"/>
      <c r="AD529"/>
      <c r="AE529" s="10"/>
      <c r="AF529" s="10"/>
      <c r="AG529" s="10"/>
      <c r="AH529"/>
      <c r="AI529"/>
    </row>
    <row r="530" spans="2:35">
      <c r="B530"/>
      <c r="C530"/>
      <c r="D530"/>
      <c r="E530"/>
      <c r="F530"/>
      <c r="G530"/>
      <c r="H530"/>
      <c r="I530"/>
      <c r="J530"/>
      <c r="K530"/>
      <c r="L530"/>
      <c r="M530"/>
      <c r="N530"/>
      <c r="O530"/>
      <c r="P530"/>
      <c r="Q530"/>
      <c r="AA530"/>
      <c r="AB530"/>
      <c r="AC530"/>
      <c r="AD530"/>
      <c r="AE530" s="10"/>
      <c r="AF530" s="10"/>
      <c r="AG530" s="10"/>
      <c r="AH530"/>
      <c r="AI530"/>
    </row>
    <row r="531" spans="2:35">
      <c r="B531"/>
      <c r="C531"/>
      <c r="D531"/>
      <c r="E531"/>
      <c r="F531"/>
      <c r="G531"/>
      <c r="H531"/>
      <c r="I531"/>
      <c r="J531"/>
      <c r="K531"/>
      <c r="L531"/>
      <c r="M531"/>
      <c r="N531"/>
      <c r="O531"/>
      <c r="P531"/>
      <c r="Q531"/>
      <c r="AA531"/>
      <c r="AB531"/>
      <c r="AC531"/>
      <c r="AD531"/>
      <c r="AE531" s="10"/>
      <c r="AF531" s="10"/>
      <c r="AG531" s="10"/>
      <c r="AH531"/>
      <c r="AI531"/>
    </row>
    <row r="532" spans="2:35">
      <c r="B532"/>
      <c r="C532"/>
      <c r="D532"/>
      <c r="E532"/>
      <c r="F532"/>
      <c r="G532"/>
      <c r="H532"/>
      <c r="I532"/>
      <c r="J532"/>
      <c r="K532"/>
      <c r="L532"/>
      <c r="M532"/>
      <c r="N532"/>
      <c r="O532"/>
      <c r="P532"/>
      <c r="Q532"/>
      <c r="AA532"/>
      <c r="AB532"/>
      <c r="AC532"/>
      <c r="AD532"/>
      <c r="AE532" s="10"/>
      <c r="AF532" s="10"/>
      <c r="AG532" s="10"/>
      <c r="AH532"/>
      <c r="AI532"/>
    </row>
    <row r="533" spans="2:35">
      <c r="B533"/>
      <c r="C533"/>
      <c r="D533"/>
      <c r="E533"/>
      <c r="F533"/>
      <c r="G533"/>
      <c r="H533"/>
      <c r="I533"/>
      <c r="J533"/>
      <c r="K533"/>
      <c r="L533"/>
      <c r="M533"/>
      <c r="N533"/>
      <c r="O533"/>
      <c r="P533"/>
      <c r="Q533"/>
      <c r="AA533"/>
      <c r="AB533"/>
      <c r="AC533"/>
      <c r="AD533"/>
      <c r="AE533" s="10"/>
      <c r="AF533" s="10"/>
      <c r="AG533" s="10"/>
      <c r="AH533"/>
      <c r="AI533"/>
    </row>
    <row r="534" spans="2:35">
      <c r="B534"/>
      <c r="C534"/>
      <c r="D534"/>
      <c r="E534"/>
      <c r="F534"/>
      <c r="G534"/>
      <c r="H534"/>
      <c r="I534"/>
      <c r="J534"/>
      <c r="K534"/>
      <c r="L534"/>
      <c r="M534"/>
      <c r="N534"/>
      <c r="O534"/>
      <c r="P534"/>
      <c r="Q534"/>
      <c r="AA534"/>
      <c r="AB534"/>
      <c r="AC534"/>
      <c r="AD534"/>
      <c r="AE534" s="10"/>
      <c r="AF534" s="10"/>
      <c r="AG534" s="10"/>
      <c r="AH534"/>
      <c r="AI534"/>
    </row>
    <row r="535" spans="2:35">
      <c r="B535"/>
      <c r="C535"/>
      <c r="D535"/>
      <c r="E535"/>
      <c r="F535"/>
      <c r="G535"/>
      <c r="H535"/>
      <c r="I535"/>
      <c r="J535"/>
      <c r="K535"/>
      <c r="L535"/>
      <c r="M535"/>
      <c r="N535"/>
      <c r="O535"/>
      <c r="P535"/>
      <c r="Q535"/>
      <c r="AA535"/>
      <c r="AB535"/>
      <c r="AC535"/>
      <c r="AD535"/>
      <c r="AE535" s="10"/>
      <c r="AF535" s="10"/>
      <c r="AG535" s="10"/>
      <c r="AH535"/>
      <c r="AI535"/>
    </row>
    <row r="536" spans="2:35">
      <c r="B536"/>
      <c r="C536"/>
      <c r="D536"/>
      <c r="E536"/>
      <c r="F536"/>
      <c r="G536"/>
      <c r="H536"/>
      <c r="I536"/>
      <c r="J536"/>
      <c r="K536"/>
      <c r="L536"/>
      <c r="M536"/>
      <c r="N536"/>
      <c r="O536"/>
      <c r="P536"/>
      <c r="Q536"/>
      <c r="AA536"/>
      <c r="AB536"/>
      <c r="AC536"/>
      <c r="AD536"/>
      <c r="AE536" s="10"/>
      <c r="AF536" s="10"/>
      <c r="AG536" s="10"/>
      <c r="AH536"/>
      <c r="AI536"/>
    </row>
    <row r="537" spans="2:35">
      <c r="B537"/>
      <c r="C537"/>
      <c r="D537"/>
      <c r="E537"/>
      <c r="F537"/>
      <c r="G537"/>
      <c r="H537"/>
      <c r="I537"/>
      <c r="J537"/>
      <c r="K537"/>
      <c r="L537"/>
      <c r="M537"/>
      <c r="N537"/>
      <c r="O537"/>
      <c r="P537"/>
      <c r="Q537"/>
      <c r="AA537"/>
      <c r="AB537"/>
      <c r="AC537"/>
      <c r="AD537"/>
      <c r="AE537" s="10"/>
      <c r="AF537" s="10"/>
      <c r="AG537" s="10"/>
      <c r="AH537"/>
      <c r="AI537"/>
    </row>
    <row r="538" spans="2:35">
      <c r="B538"/>
      <c r="C538"/>
      <c r="D538"/>
      <c r="E538"/>
      <c r="F538"/>
      <c r="G538"/>
      <c r="H538"/>
      <c r="I538"/>
      <c r="J538"/>
      <c r="K538"/>
      <c r="L538"/>
      <c r="M538"/>
      <c r="N538"/>
      <c r="O538"/>
      <c r="P538"/>
      <c r="Q538"/>
      <c r="AA538"/>
      <c r="AB538"/>
      <c r="AC538"/>
      <c r="AD538"/>
      <c r="AE538" s="10"/>
      <c r="AF538" s="10"/>
      <c r="AG538" s="10"/>
      <c r="AH538"/>
      <c r="AI538"/>
    </row>
    <row r="539" spans="2:35">
      <c r="B539"/>
      <c r="C539"/>
      <c r="D539"/>
      <c r="E539"/>
      <c r="F539"/>
      <c r="G539"/>
      <c r="H539"/>
      <c r="I539"/>
      <c r="J539"/>
      <c r="K539"/>
      <c r="L539"/>
      <c r="M539"/>
      <c r="N539"/>
      <c r="O539"/>
      <c r="P539"/>
      <c r="Q539"/>
      <c r="AA539"/>
      <c r="AB539"/>
      <c r="AC539"/>
      <c r="AD539"/>
      <c r="AE539" s="10"/>
      <c r="AF539" s="10"/>
      <c r="AG539" s="10"/>
      <c r="AH539"/>
      <c r="AI539"/>
    </row>
    <row r="540" spans="2:35">
      <c r="B540"/>
      <c r="C540"/>
      <c r="D540"/>
      <c r="E540"/>
      <c r="F540"/>
      <c r="G540"/>
      <c r="H540"/>
      <c r="I540"/>
      <c r="J540"/>
      <c r="K540"/>
      <c r="L540"/>
      <c r="M540"/>
      <c r="N540"/>
      <c r="O540"/>
      <c r="P540"/>
      <c r="Q540"/>
      <c r="AA540"/>
      <c r="AB540"/>
      <c r="AC540"/>
      <c r="AD540"/>
      <c r="AE540" s="10"/>
      <c r="AF540" s="10"/>
      <c r="AG540" s="10"/>
      <c r="AH540"/>
      <c r="AI540"/>
    </row>
    <row r="541" spans="2:35">
      <c r="B541"/>
      <c r="C541"/>
      <c r="D541"/>
      <c r="E541"/>
      <c r="F541"/>
      <c r="G541"/>
      <c r="H541"/>
      <c r="I541"/>
      <c r="J541"/>
      <c r="K541"/>
      <c r="L541"/>
      <c r="M541"/>
      <c r="N541"/>
      <c r="O541"/>
      <c r="P541"/>
      <c r="Q541"/>
      <c r="AA541"/>
      <c r="AB541"/>
      <c r="AC541"/>
      <c r="AD541"/>
      <c r="AE541" s="10"/>
      <c r="AF541" s="10"/>
      <c r="AG541" s="10"/>
      <c r="AH541"/>
      <c r="AI541"/>
    </row>
    <row r="542" spans="2:35">
      <c r="B542"/>
      <c r="C542"/>
      <c r="D542"/>
      <c r="E542"/>
      <c r="F542"/>
      <c r="G542"/>
      <c r="H542"/>
      <c r="I542"/>
      <c r="J542"/>
      <c r="K542"/>
      <c r="L542"/>
      <c r="M542"/>
      <c r="N542"/>
      <c r="O542"/>
      <c r="P542"/>
      <c r="Q542"/>
      <c r="AA542"/>
      <c r="AB542"/>
      <c r="AC542"/>
      <c r="AD542"/>
      <c r="AE542" s="10"/>
      <c r="AF542" s="10"/>
      <c r="AG542" s="10"/>
      <c r="AH542"/>
      <c r="AI542"/>
    </row>
    <row r="543" spans="2:35">
      <c r="B543"/>
      <c r="C543"/>
      <c r="D543"/>
      <c r="E543"/>
      <c r="F543"/>
      <c r="G543"/>
      <c r="H543"/>
      <c r="I543"/>
      <c r="J543"/>
      <c r="K543"/>
      <c r="L543"/>
      <c r="M543"/>
      <c r="N543"/>
      <c r="O543"/>
      <c r="P543"/>
      <c r="Q543"/>
      <c r="AA543"/>
      <c r="AB543"/>
      <c r="AC543"/>
      <c r="AD543"/>
      <c r="AE543" s="10"/>
      <c r="AF543" s="10"/>
      <c r="AG543" s="10"/>
      <c r="AH543"/>
      <c r="AI543"/>
    </row>
    <row r="544" spans="2:35">
      <c r="B544"/>
      <c r="C544"/>
      <c r="D544"/>
      <c r="E544"/>
      <c r="F544"/>
      <c r="G544"/>
      <c r="H544"/>
      <c r="I544"/>
      <c r="J544"/>
      <c r="K544"/>
      <c r="L544"/>
      <c r="M544"/>
      <c r="N544"/>
      <c r="O544"/>
      <c r="P544"/>
      <c r="Q544"/>
      <c r="AA544"/>
      <c r="AB544"/>
      <c r="AC544"/>
      <c r="AD544"/>
      <c r="AE544" s="10"/>
      <c r="AF544" s="10"/>
      <c r="AG544" s="10"/>
      <c r="AH544"/>
      <c r="AI544"/>
    </row>
    <row r="545" spans="2:35">
      <c r="B545"/>
      <c r="C545"/>
      <c r="D545"/>
      <c r="E545"/>
      <c r="F545"/>
      <c r="G545"/>
      <c r="H545"/>
      <c r="I545"/>
      <c r="J545"/>
      <c r="K545"/>
      <c r="L545"/>
      <c r="M545"/>
      <c r="N545"/>
      <c r="O545"/>
      <c r="P545"/>
      <c r="Q545"/>
      <c r="AA545"/>
      <c r="AB545"/>
      <c r="AC545"/>
      <c r="AD545"/>
      <c r="AE545" s="10"/>
      <c r="AF545" s="10"/>
      <c r="AG545" s="10"/>
      <c r="AH545"/>
      <c r="AI545"/>
    </row>
    <row r="546" spans="2:35">
      <c r="B546"/>
      <c r="C546"/>
      <c r="D546"/>
      <c r="E546"/>
      <c r="F546"/>
      <c r="G546"/>
      <c r="H546"/>
      <c r="I546"/>
      <c r="J546"/>
      <c r="K546"/>
      <c r="L546"/>
      <c r="M546"/>
      <c r="N546"/>
      <c r="O546"/>
      <c r="P546"/>
      <c r="Q546"/>
      <c r="AA546"/>
      <c r="AB546"/>
      <c r="AC546"/>
      <c r="AD546"/>
      <c r="AE546" s="10"/>
      <c r="AF546" s="10"/>
      <c r="AG546" s="10"/>
      <c r="AH546"/>
      <c r="AI546"/>
    </row>
    <row r="547" spans="2:35">
      <c r="B547"/>
      <c r="C547"/>
      <c r="D547"/>
      <c r="E547"/>
      <c r="F547"/>
      <c r="G547"/>
      <c r="H547"/>
      <c r="I547"/>
      <c r="J547"/>
      <c r="K547"/>
      <c r="L547"/>
      <c r="M547"/>
      <c r="N547"/>
      <c r="O547"/>
      <c r="P547"/>
      <c r="Q547"/>
      <c r="AA547"/>
      <c r="AB547"/>
      <c r="AC547"/>
      <c r="AD547"/>
      <c r="AE547" s="10"/>
      <c r="AF547" s="10"/>
      <c r="AG547" s="10"/>
      <c r="AH547"/>
      <c r="AI547"/>
    </row>
    <row r="548" spans="2:35">
      <c r="B548"/>
      <c r="C548"/>
      <c r="D548"/>
      <c r="E548"/>
      <c r="F548"/>
      <c r="G548"/>
      <c r="H548"/>
      <c r="I548"/>
      <c r="J548"/>
      <c r="K548"/>
      <c r="L548"/>
      <c r="M548"/>
      <c r="N548"/>
      <c r="O548"/>
      <c r="P548"/>
      <c r="Q548"/>
      <c r="AA548"/>
      <c r="AB548"/>
      <c r="AC548"/>
      <c r="AD548"/>
      <c r="AE548" s="10"/>
      <c r="AF548" s="10"/>
      <c r="AG548" s="10"/>
      <c r="AH548"/>
      <c r="AI548"/>
    </row>
    <row r="549" spans="2:35">
      <c r="B549"/>
      <c r="C549"/>
      <c r="D549"/>
      <c r="E549"/>
      <c r="F549"/>
      <c r="G549"/>
      <c r="H549"/>
      <c r="I549"/>
      <c r="J549"/>
      <c r="K549"/>
      <c r="L549"/>
      <c r="M549"/>
      <c r="N549"/>
      <c r="O549"/>
      <c r="P549"/>
      <c r="Q549"/>
      <c r="AA549"/>
      <c r="AB549"/>
      <c r="AC549"/>
      <c r="AD549"/>
      <c r="AE549" s="10"/>
      <c r="AF549" s="10"/>
      <c r="AG549" s="10"/>
      <c r="AH549"/>
      <c r="AI549"/>
    </row>
    <row r="550" spans="2:35">
      <c r="B550"/>
      <c r="C550"/>
      <c r="D550"/>
      <c r="E550"/>
      <c r="F550"/>
      <c r="G550"/>
      <c r="H550"/>
      <c r="I550"/>
      <c r="J550"/>
      <c r="K550"/>
      <c r="L550"/>
      <c r="M550"/>
      <c r="N550"/>
      <c r="O550"/>
      <c r="P550"/>
      <c r="Q550"/>
      <c r="AA550"/>
      <c r="AB550"/>
      <c r="AC550"/>
      <c r="AD550"/>
      <c r="AE550" s="10"/>
      <c r="AF550" s="10"/>
      <c r="AG550" s="10"/>
      <c r="AH550"/>
      <c r="AI550"/>
    </row>
    <row r="551" spans="2:35">
      <c r="B551"/>
      <c r="C551"/>
      <c r="D551"/>
      <c r="E551"/>
      <c r="F551"/>
      <c r="G551"/>
      <c r="H551"/>
      <c r="I551"/>
      <c r="J551"/>
      <c r="K551"/>
      <c r="L551"/>
      <c r="M551"/>
      <c r="N551"/>
      <c r="O551"/>
      <c r="P551"/>
      <c r="Q551"/>
      <c r="AA551"/>
      <c r="AB551"/>
      <c r="AC551"/>
      <c r="AD551"/>
      <c r="AE551" s="10"/>
      <c r="AF551" s="10"/>
      <c r="AG551" s="10"/>
      <c r="AH551"/>
      <c r="AI551"/>
    </row>
    <row r="552" spans="2:35">
      <c r="B552"/>
      <c r="C552"/>
      <c r="D552"/>
      <c r="E552"/>
      <c r="F552"/>
      <c r="G552"/>
      <c r="H552"/>
      <c r="I552"/>
      <c r="J552"/>
      <c r="K552"/>
      <c r="L552"/>
      <c r="M552"/>
      <c r="N552"/>
      <c r="O552"/>
      <c r="P552"/>
      <c r="Q552"/>
      <c r="AA552"/>
      <c r="AB552"/>
      <c r="AC552"/>
      <c r="AD552"/>
      <c r="AE552" s="10"/>
      <c r="AF552" s="10"/>
      <c r="AG552" s="10"/>
      <c r="AH552"/>
      <c r="AI552"/>
    </row>
    <row r="553" spans="2:35">
      <c r="B553"/>
      <c r="C553"/>
      <c r="D553"/>
      <c r="E553"/>
      <c r="F553"/>
      <c r="G553"/>
      <c r="H553"/>
      <c r="I553"/>
      <c r="J553"/>
      <c r="K553"/>
      <c r="L553"/>
      <c r="M553"/>
      <c r="N553"/>
      <c r="O553"/>
      <c r="P553"/>
      <c r="Q553"/>
      <c r="AA553"/>
      <c r="AB553"/>
      <c r="AC553"/>
      <c r="AD553"/>
      <c r="AE553" s="10"/>
      <c r="AF553" s="10"/>
      <c r="AG553" s="10"/>
      <c r="AH553"/>
      <c r="AI553"/>
    </row>
    <row r="554" spans="2:35">
      <c r="B554"/>
      <c r="C554"/>
      <c r="D554"/>
      <c r="E554"/>
      <c r="F554"/>
      <c r="G554"/>
      <c r="H554"/>
      <c r="I554"/>
      <c r="J554"/>
      <c r="K554"/>
      <c r="L554"/>
      <c r="M554"/>
      <c r="N554"/>
      <c r="O554"/>
      <c r="P554"/>
      <c r="Q554"/>
      <c r="AA554"/>
      <c r="AB554"/>
      <c r="AC554"/>
      <c r="AD554"/>
      <c r="AE554" s="10"/>
      <c r="AF554" s="10"/>
      <c r="AG554" s="10"/>
      <c r="AH554"/>
      <c r="AI554"/>
    </row>
    <row r="555" spans="2:35">
      <c r="B555"/>
      <c r="C555"/>
      <c r="D555"/>
      <c r="E555"/>
      <c r="F555"/>
      <c r="G555"/>
      <c r="H555"/>
      <c r="I555"/>
      <c r="J555"/>
      <c r="K555"/>
      <c r="L555"/>
      <c r="M555"/>
      <c r="N555"/>
      <c r="O555"/>
      <c r="P555"/>
      <c r="Q555"/>
      <c r="AA555"/>
      <c r="AB555"/>
      <c r="AC555"/>
      <c r="AD555"/>
      <c r="AE555" s="10"/>
      <c r="AF555" s="10"/>
      <c r="AG555" s="10"/>
      <c r="AH555"/>
      <c r="AI555"/>
    </row>
    <row r="556" spans="2:35">
      <c r="B556"/>
      <c r="C556"/>
      <c r="D556"/>
      <c r="E556"/>
      <c r="F556"/>
      <c r="G556"/>
      <c r="H556"/>
      <c r="I556"/>
      <c r="J556"/>
      <c r="K556"/>
      <c r="L556"/>
      <c r="M556"/>
      <c r="N556"/>
      <c r="O556"/>
      <c r="P556"/>
      <c r="Q556"/>
      <c r="AA556"/>
      <c r="AB556"/>
      <c r="AC556"/>
      <c r="AD556"/>
      <c r="AE556" s="10"/>
      <c r="AF556" s="10"/>
      <c r="AG556" s="10"/>
      <c r="AH556"/>
      <c r="AI556"/>
    </row>
    <row r="557" spans="2:35">
      <c r="B557"/>
      <c r="C557"/>
      <c r="D557"/>
      <c r="E557"/>
      <c r="F557"/>
      <c r="G557"/>
      <c r="H557"/>
      <c r="I557"/>
      <c r="J557"/>
      <c r="K557"/>
      <c r="L557"/>
      <c r="M557"/>
      <c r="N557"/>
      <c r="O557"/>
      <c r="P557"/>
      <c r="Q557"/>
      <c r="AA557"/>
      <c r="AB557"/>
      <c r="AC557"/>
      <c r="AD557"/>
      <c r="AE557" s="10"/>
      <c r="AF557" s="10"/>
      <c r="AG557" s="10"/>
      <c r="AH557"/>
      <c r="AI557"/>
    </row>
    <row r="558" spans="2:35">
      <c r="B558"/>
      <c r="C558"/>
      <c r="D558"/>
      <c r="E558"/>
      <c r="F558"/>
      <c r="G558"/>
      <c r="H558"/>
      <c r="I558"/>
      <c r="J558"/>
      <c r="K558"/>
      <c r="L558"/>
      <c r="M558"/>
      <c r="N558"/>
      <c r="O558"/>
      <c r="P558"/>
      <c r="Q558"/>
      <c r="AA558"/>
      <c r="AB558"/>
      <c r="AC558"/>
      <c r="AD558"/>
      <c r="AE558" s="10"/>
      <c r="AF558" s="10"/>
      <c r="AG558" s="10"/>
      <c r="AH558"/>
      <c r="AI558"/>
    </row>
    <row r="559" spans="2:35">
      <c r="B559"/>
      <c r="C559"/>
      <c r="D559"/>
      <c r="E559"/>
      <c r="F559"/>
      <c r="G559"/>
      <c r="H559"/>
      <c r="I559"/>
      <c r="J559"/>
      <c r="K559"/>
      <c r="L559"/>
      <c r="M559"/>
      <c r="N559"/>
      <c r="O559"/>
      <c r="P559"/>
      <c r="Q559"/>
      <c r="AA559"/>
      <c r="AB559"/>
      <c r="AC559"/>
      <c r="AD559"/>
      <c r="AE559" s="10"/>
      <c r="AF559" s="10"/>
      <c r="AG559" s="10"/>
      <c r="AH559"/>
      <c r="AI559"/>
    </row>
    <row r="560" spans="2:35">
      <c r="B560"/>
      <c r="C560"/>
      <c r="D560"/>
      <c r="E560"/>
      <c r="F560"/>
      <c r="G560"/>
      <c r="H560"/>
      <c r="I560"/>
      <c r="J560"/>
      <c r="K560"/>
      <c r="L560"/>
      <c r="M560"/>
      <c r="N560"/>
      <c r="O560"/>
      <c r="P560"/>
      <c r="Q560"/>
      <c r="AA560"/>
      <c r="AB560"/>
      <c r="AC560"/>
      <c r="AD560"/>
      <c r="AE560" s="10"/>
      <c r="AF560" s="10"/>
      <c r="AG560" s="10"/>
      <c r="AH560"/>
      <c r="AI560"/>
    </row>
    <row r="561" spans="2:35">
      <c r="B561"/>
      <c r="C561"/>
      <c r="D561"/>
      <c r="E561"/>
      <c r="F561"/>
      <c r="G561"/>
      <c r="H561"/>
      <c r="I561"/>
      <c r="J561"/>
      <c r="K561"/>
      <c r="L561"/>
      <c r="M561"/>
      <c r="N561"/>
      <c r="O561"/>
      <c r="P561"/>
      <c r="Q561"/>
      <c r="AA561"/>
      <c r="AB561"/>
      <c r="AC561"/>
      <c r="AD561"/>
      <c r="AE561" s="10"/>
      <c r="AF561" s="10"/>
      <c r="AG561" s="10"/>
      <c r="AH561"/>
      <c r="AI561"/>
    </row>
    <row r="562" spans="2:35">
      <c r="B562"/>
      <c r="C562"/>
      <c r="D562"/>
      <c r="E562"/>
      <c r="F562"/>
      <c r="G562"/>
      <c r="H562"/>
      <c r="I562"/>
      <c r="J562"/>
      <c r="K562"/>
      <c r="L562"/>
      <c r="M562"/>
      <c r="N562"/>
      <c r="O562"/>
      <c r="P562"/>
      <c r="Q562"/>
      <c r="AA562"/>
      <c r="AB562"/>
      <c r="AC562"/>
      <c r="AD562"/>
      <c r="AE562" s="10"/>
      <c r="AF562" s="10"/>
      <c r="AG562" s="10"/>
      <c r="AH562"/>
      <c r="AI562"/>
    </row>
    <row r="563" spans="2:35">
      <c r="B563"/>
      <c r="C563"/>
      <c r="D563"/>
      <c r="E563"/>
      <c r="F563"/>
      <c r="G563"/>
      <c r="H563"/>
      <c r="I563"/>
      <c r="J563"/>
      <c r="K563"/>
      <c r="L563"/>
      <c r="M563"/>
      <c r="N563"/>
      <c r="O563"/>
      <c r="P563"/>
      <c r="Q563"/>
      <c r="AA563"/>
      <c r="AB563"/>
      <c r="AC563"/>
      <c r="AD563"/>
      <c r="AE563" s="10"/>
      <c r="AF563" s="10"/>
      <c r="AG563" s="10"/>
      <c r="AH563"/>
      <c r="AI563"/>
    </row>
    <row r="564" spans="2:35">
      <c r="B564"/>
      <c r="C564"/>
      <c r="D564"/>
      <c r="E564"/>
      <c r="F564"/>
      <c r="G564"/>
      <c r="H564"/>
      <c r="I564"/>
      <c r="J564"/>
      <c r="K564"/>
      <c r="L564"/>
      <c r="M564"/>
      <c r="N564"/>
      <c r="O564"/>
      <c r="P564"/>
      <c r="Q564"/>
      <c r="AA564"/>
      <c r="AB564"/>
      <c r="AC564"/>
      <c r="AD564"/>
      <c r="AE564" s="10"/>
      <c r="AF564" s="10"/>
      <c r="AG564" s="10"/>
      <c r="AH564"/>
      <c r="AI564"/>
    </row>
    <row r="565" spans="2:35">
      <c r="B565"/>
      <c r="C565"/>
      <c r="D565"/>
      <c r="E565"/>
      <c r="F565"/>
      <c r="G565"/>
      <c r="H565"/>
      <c r="I565"/>
      <c r="J565"/>
      <c r="K565"/>
      <c r="L565"/>
      <c r="M565"/>
      <c r="N565"/>
      <c r="O565"/>
      <c r="P565"/>
      <c r="Q565"/>
      <c r="AA565"/>
      <c r="AB565"/>
      <c r="AC565"/>
      <c r="AD565"/>
      <c r="AE565" s="10"/>
      <c r="AF565" s="10"/>
      <c r="AG565" s="10"/>
      <c r="AH565"/>
      <c r="AI565"/>
    </row>
    <row r="566" spans="2:35">
      <c r="B566"/>
      <c r="C566"/>
      <c r="D566"/>
      <c r="E566"/>
      <c r="F566"/>
      <c r="G566"/>
      <c r="H566"/>
      <c r="I566"/>
      <c r="J566"/>
      <c r="K566"/>
      <c r="L566"/>
      <c r="M566"/>
      <c r="N566"/>
      <c r="O566"/>
      <c r="P566"/>
      <c r="Q566"/>
      <c r="AA566"/>
      <c r="AB566"/>
      <c r="AC566"/>
      <c r="AD566"/>
      <c r="AE566" s="10"/>
      <c r="AF566" s="10"/>
      <c r="AG566" s="10"/>
      <c r="AH566"/>
      <c r="AI566"/>
    </row>
    <row r="567" spans="2:35">
      <c r="B567"/>
      <c r="C567"/>
      <c r="D567"/>
      <c r="E567"/>
      <c r="F567"/>
      <c r="G567"/>
      <c r="H567"/>
      <c r="I567"/>
      <c r="J567"/>
      <c r="K567"/>
      <c r="L567"/>
      <c r="M567"/>
      <c r="N567"/>
      <c r="O567"/>
      <c r="P567"/>
      <c r="Q567"/>
      <c r="AA567"/>
      <c r="AB567"/>
      <c r="AC567"/>
      <c r="AD567"/>
      <c r="AE567" s="10"/>
      <c r="AF567" s="10"/>
      <c r="AG567" s="10"/>
      <c r="AH567"/>
      <c r="AI567"/>
    </row>
    <row r="568" spans="2:35">
      <c r="B568"/>
      <c r="C568"/>
      <c r="D568"/>
      <c r="E568"/>
      <c r="F568"/>
      <c r="G568"/>
      <c r="H568"/>
      <c r="I568"/>
      <c r="J568"/>
      <c r="K568"/>
      <c r="L568"/>
      <c r="M568"/>
      <c r="N568"/>
      <c r="O568"/>
      <c r="P568"/>
      <c r="Q568"/>
      <c r="AA568"/>
      <c r="AB568"/>
      <c r="AC568"/>
      <c r="AD568"/>
      <c r="AE568" s="10"/>
      <c r="AF568" s="10"/>
      <c r="AG568" s="10"/>
      <c r="AH568"/>
      <c r="AI568"/>
    </row>
    <row r="569" spans="2:35">
      <c r="B569"/>
      <c r="C569"/>
      <c r="D569"/>
      <c r="E569"/>
      <c r="F569"/>
      <c r="G569"/>
      <c r="H569"/>
      <c r="I569"/>
      <c r="J569"/>
      <c r="K569"/>
      <c r="L569"/>
      <c r="M569"/>
      <c r="N569"/>
      <c r="O569"/>
      <c r="P569"/>
      <c r="Q569"/>
      <c r="AA569"/>
      <c r="AB569"/>
      <c r="AC569"/>
      <c r="AD569"/>
      <c r="AE569" s="10"/>
      <c r="AF569" s="10"/>
      <c r="AG569" s="10"/>
      <c r="AH569"/>
      <c r="AI569"/>
    </row>
    <row r="570" spans="2:35">
      <c r="B570"/>
      <c r="C570"/>
      <c r="D570"/>
      <c r="E570"/>
      <c r="F570"/>
      <c r="G570"/>
      <c r="H570"/>
      <c r="I570"/>
      <c r="J570"/>
      <c r="K570"/>
      <c r="L570"/>
      <c r="M570"/>
      <c r="N570"/>
      <c r="O570"/>
      <c r="P570"/>
      <c r="Q570"/>
      <c r="AA570"/>
      <c r="AB570"/>
      <c r="AC570"/>
      <c r="AD570"/>
      <c r="AE570" s="10"/>
      <c r="AF570" s="10"/>
      <c r="AG570" s="10"/>
      <c r="AH570"/>
      <c r="AI570"/>
    </row>
    <row r="571" spans="2:35">
      <c r="B571"/>
      <c r="C571"/>
      <c r="D571"/>
      <c r="E571"/>
      <c r="F571"/>
      <c r="G571"/>
      <c r="H571"/>
      <c r="I571"/>
      <c r="J571"/>
      <c r="K571"/>
      <c r="L571"/>
      <c r="M571"/>
      <c r="N571"/>
      <c r="O571"/>
      <c r="P571"/>
      <c r="Q571"/>
      <c r="AA571"/>
      <c r="AB571"/>
      <c r="AC571"/>
      <c r="AD571"/>
      <c r="AE571" s="10"/>
      <c r="AF571" s="10"/>
      <c r="AG571" s="10"/>
      <c r="AH571"/>
      <c r="AI571"/>
    </row>
    <row r="572" spans="2:35">
      <c r="B572"/>
      <c r="C572"/>
      <c r="D572"/>
      <c r="E572"/>
      <c r="F572"/>
      <c r="G572"/>
      <c r="H572"/>
      <c r="I572"/>
      <c r="J572"/>
      <c r="K572"/>
      <c r="L572"/>
      <c r="M572"/>
      <c r="N572"/>
      <c r="O572"/>
      <c r="P572"/>
      <c r="Q572"/>
      <c r="AA572"/>
      <c r="AB572"/>
      <c r="AC572"/>
      <c r="AD572"/>
      <c r="AE572" s="10"/>
      <c r="AF572" s="10"/>
      <c r="AG572" s="10"/>
      <c r="AH572"/>
      <c r="AI572"/>
    </row>
    <row r="573" spans="2:35">
      <c r="B573"/>
      <c r="C573"/>
      <c r="D573"/>
      <c r="E573"/>
      <c r="F573"/>
      <c r="G573"/>
      <c r="H573"/>
      <c r="I573"/>
      <c r="J573"/>
      <c r="K573"/>
      <c r="L573"/>
      <c r="M573"/>
      <c r="N573"/>
      <c r="O573"/>
      <c r="P573"/>
      <c r="Q573"/>
      <c r="AA573"/>
      <c r="AB573"/>
      <c r="AC573"/>
      <c r="AD573"/>
      <c r="AE573" s="10"/>
      <c r="AF573" s="10"/>
      <c r="AG573" s="10"/>
      <c r="AH573"/>
      <c r="AI573"/>
    </row>
    <row r="574" spans="2:35">
      <c r="B574"/>
      <c r="C574"/>
      <c r="D574"/>
      <c r="E574"/>
      <c r="F574"/>
      <c r="G574"/>
      <c r="H574"/>
      <c r="I574"/>
      <c r="J574"/>
      <c r="K574"/>
      <c r="L574"/>
      <c r="M574"/>
      <c r="N574"/>
      <c r="O574"/>
      <c r="P574"/>
      <c r="Q574"/>
      <c r="AA574"/>
      <c r="AB574"/>
      <c r="AC574"/>
      <c r="AD574"/>
      <c r="AE574" s="10"/>
      <c r="AF574" s="10"/>
      <c r="AG574" s="10"/>
      <c r="AH574"/>
      <c r="AI574"/>
    </row>
    <row r="575" spans="2:35">
      <c r="B575"/>
      <c r="C575"/>
      <c r="D575"/>
      <c r="E575"/>
      <c r="F575"/>
      <c r="G575"/>
      <c r="H575"/>
      <c r="I575"/>
      <c r="J575"/>
      <c r="K575"/>
      <c r="L575"/>
      <c r="M575"/>
      <c r="N575"/>
      <c r="O575"/>
      <c r="P575"/>
      <c r="Q575"/>
      <c r="AA575"/>
      <c r="AB575"/>
      <c r="AC575"/>
      <c r="AD575"/>
      <c r="AE575" s="10"/>
      <c r="AF575" s="10"/>
      <c r="AG575" s="10"/>
      <c r="AH575"/>
      <c r="AI575"/>
    </row>
    <row r="576" spans="2:35">
      <c r="B576"/>
      <c r="C576"/>
      <c r="D576"/>
      <c r="E576"/>
      <c r="F576"/>
      <c r="G576"/>
      <c r="H576"/>
      <c r="I576"/>
      <c r="J576"/>
      <c r="K576"/>
      <c r="L576"/>
      <c r="M576"/>
      <c r="N576"/>
      <c r="O576"/>
      <c r="P576"/>
      <c r="Q576"/>
      <c r="AA576"/>
      <c r="AB576"/>
      <c r="AC576"/>
      <c r="AD576"/>
      <c r="AE576" s="10"/>
      <c r="AF576" s="10"/>
      <c r="AG576" s="10"/>
      <c r="AH576"/>
      <c r="AI576"/>
    </row>
    <row r="577" spans="2:35">
      <c r="B577"/>
      <c r="C577"/>
      <c r="D577"/>
      <c r="E577"/>
      <c r="F577"/>
      <c r="G577"/>
      <c r="H577"/>
      <c r="I577"/>
      <c r="J577"/>
      <c r="K577"/>
      <c r="L577"/>
      <c r="M577"/>
      <c r="N577"/>
      <c r="O577"/>
      <c r="P577"/>
      <c r="Q577"/>
      <c r="AA577"/>
      <c r="AB577"/>
      <c r="AC577"/>
      <c r="AD577"/>
      <c r="AE577" s="10"/>
      <c r="AF577" s="10"/>
      <c r="AG577" s="10"/>
      <c r="AH577"/>
      <c r="AI577"/>
    </row>
    <row r="578" spans="2:35">
      <c r="B578"/>
      <c r="C578"/>
      <c r="D578"/>
      <c r="E578"/>
      <c r="F578"/>
      <c r="G578"/>
      <c r="H578"/>
      <c r="I578"/>
      <c r="J578"/>
      <c r="K578"/>
      <c r="L578"/>
      <c r="M578"/>
      <c r="N578"/>
      <c r="O578"/>
      <c r="P578"/>
      <c r="Q578"/>
      <c r="AA578"/>
      <c r="AB578"/>
      <c r="AC578"/>
      <c r="AD578"/>
      <c r="AE578" s="10"/>
      <c r="AF578" s="10"/>
      <c r="AG578" s="10"/>
      <c r="AH578"/>
      <c r="AI578"/>
    </row>
    <row r="579" spans="2:35">
      <c r="B579"/>
      <c r="C579"/>
      <c r="D579"/>
      <c r="E579"/>
      <c r="F579"/>
      <c r="G579"/>
      <c r="H579"/>
      <c r="I579"/>
      <c r="J579"/>
      <c r="K579"/>
      <c r="L579"/>
      <c r="M579"/>
      <c r="N579"/>
      <c r="O579"/>
      <c r="P579"/>
      <c r="Q579"/>
      <c r="AA579"/>
      <c r="AB579"/>
      <c r="AC579"/>
      <c r="AD579"/>
      <c r="AE579" s="10"/>
      <c r="AF579" s="10"/>
      <c r="AG579" s="10"/>
      <c r="AH579"/>
      <c r="AI579"/>
    </row>
    <row r="580" spans="2:35">
      <c r="B580"/>
      <c r="C580"/>
      <c r="D580"/>
      <c r="E580"/>
      <c r="F580"/>
      <c r="G580"/>
      <c r="H580"/>
      <c r="I580"/>
      <c r="J580"/>
      <c r="K580"/>
      <c r="L580"/>
      <c r="M580"/>
      <c r="N580"/>
      <c r="O580"/>
      <c r="P580"/>
      <c r="Q580"/>
      <c r="AA580"/>
      <c r="AB580"/>
      <c r="AC580"/>
      <c r="AD580"/>
      <c r="AE580" s="10"/>
      <c r="AF580" s="10"/>
      <c r="AG580" s="10"/>
      <c r="AH580"/>
      <c r="AI580"/>
    </row>
    <row r="581" spans="2:35">
      <c r="B581"/>
      <c r="C581"/>
      <c r="D581"/>
      <c r="E581"/>
      <c r="F581"/>
      <c r="G581"/>
      <c r="H581"/>
      <c r="I581"/>
      <c r="J581"/>
      <c r="K581"/>
      <c r="L581"/>
      <c r="M581"/>
      <c r="N581"/>
      <c r="O581"/>
      <c r="P581"/>
      <c r="Q581"/>
      <c r="AA581"/>
      <c r="AB581"/>
      <c r="AC581"/>
      <c r="AD581"/>
      <c r="AE581" s="10"/>
      <c r="AF581" s="10"/>
      <c r="AG581" s="10"/>
      <c r="AH581"/>
      <c r="AI581"/>
    </row>
    <row r="582" spans="2:35">
      <c r="B582"/>
      <c r="C582"/>
      <c r="D582"/>
      <c r="E582"/>
      <c r="F582"/>
      <c r="G582"/>
      <c r="H582"/>
      <c r="I582"/>
      <c r="J582"/>
      <c r="K582"/>
      <c r="L582"/>
      <c r="M582"/>
      <c r="N582"/>
      <c r="O582"/>
      <c r="P582"/>
      <c r="Q582"/>
      <c r="AA582"/>
      <c r="AB582"/>
      <c r="AC582"/>
      <c r="AD582"/>
      <c r="AE582" s="10"/>
      <c r="AF582" s="10"/>
      <c r="AG582" s="10"/>
      <c r="AH582"/>
      <c r="AI582"/>
    </row>
    <row r="583" spans="2:35">
      <c r="B583"/>
      <c r="C583"/>
      <c r="D583"/>
      <c r="E583"/>
      <c r="F583"/>
      <c r="G583"/>
      <c r="H583"/>
      <c r="I583"/>
      <c r="J583"/>
      <c r="K583"/>
      <c r="L583"/>
      <c r="M583"/>
      <c r="N583"/>
      <c r="O583"/>
      <c r="P583"/>
      <c r="Q583"/>
      <c r="AA583"/>
      <c r="AB583"/>
      <c r="AC583"/>
      <c r="AD583"/>
      <c r="AE583" s="10"/>
      <c r="AF583" s="10"/>
      <c r="AG583" s="10"/>
      <c r="AH583"/>
      <c r="AI583"/>
    </row>
    <row r="584" spans="2:35">
      <c r="B584"/>
      <c r="C584"/>
      <c r="D584"/>
      <c r="E584"/>
      <c r="F584"/>
      <c r="G584"/>
      <c r="H584"/>
      <c r="I584"/>
      <c r="J584"/>
      <c r="K584"/>
      <c r="L584"/>
      <c r="M584"/>
      <c r="N584"/>
      <c r="O584"/>
      <c r="P584"/>
      <c r="Q584"/>
      <c r="AA584"/>
      <c r="AB584"/>
      <c r="AC584"/>
      <c r="AD584"/>
      <c r="AE584" s="10"/>
      <c r="AF584" s="10"/>
      <c r="AG584" s="10"/>
      <c r="AH584"/>
      <c r="AI584"/>
    </row>
    <row r="585" spans="2:35">
      <c r="B585"/>
      <c r="C585"/>
      <c r="D585"/>
      <c r="E585"/>
      <c r="F585"/>
      <c r="G585"/>
      <c r="H585"/>
      <c r="I585"/>
      <c r="J585"/>
      <c r="K585"/>
      <c r="L585"/>
      <c r="M585"/>
      <c r="N585"/>
      <c r="O585"/>
      <c r="P585"/>
      <c r="Q585"/>
      <c r="AA585"/>
      <c r="AB585"/>
      <c r="AC585"/>
      <c r="AD585"/>
      <c r="AE585" s="10"/>
      <c r="AF585" s="10"/>
      <c r="AG585" s="10"/>
      <c r="AH585"/>
      <c r="AI585"/>
    </row>
    <row r="586" spans="2:35">
      <c r="B586"/>
      <c r="C586"/>
      <c r="D586"/>
      <c r="E586"/>
      <c r="F586"/>
      <c r="G586"/>
      <c r="H586"/>
      <c r="I586"/>
      <c r="J586"/>
      <c r="K586"/>
      <c r="L586"/>
      <c r="M586"/>
      <c r="N586"/>
      <c r="O586"/>
      <c r="P586"/>
      <c r="Q586"/>
      <c r="AA586"/>
      <c r="AB586"/>
      <c r="AC586"/>
      <c r="AD586"/>
      <c r="AE586" s="10"/>
      <c r="AF586" s="10"/>
      <c r="AG586" s="10"/>
      <c r="AH586"/>
      <c r="AI586"/>
    </row>
    <row r="587" spans="2:35">
      <c r="B587"/>
      <c r="C587"/>
      <c r="D587"/>
      <c r="E587"/>
      <c r="F587"/>
      <c r="G587"/>
      <c r="H587"/>
      <c r="I587"/>
      <c r="J587"/>
      <c r="K587"/>
      <c r="L587"/>
      <c r="M587"/>
      <c r="N587"/>
      <c r="O587"/>
      <c r="P587"/>
      <c r="Q587"/>
      <c r="AA587"/>
      <c r="AB587"/>
      <c r="AC587"/>
      <c r="AD587"/>
      <c r="AE587" s="10"/>
      <c r="AF587" s="10"/>
      <c r="AG587" s="10"/>
      <c r="AH587"/>
      <c r="AI587"/>
    </row>
    <row r="588" spans="2:35">
      <c r="B588"/>
      <c r="C588"/>
      <c r="D588"/>
      <c r="E588"/>
      <c r="F588"/>
      <c r="G588"/>
      <c r="H588"/>
      <c r="I588"/>
      <c r="J588"/>
      <c r="K588"/>
      <c r="L588"/>
      <c r="M588"/>
      <c r="N588"/>
      <c r="O588"/>
      <c r="P588"/>
      <c r="Q588"/>
      <c r="AA588"/>
      <c r="AB588"/>
      <c r="AC588"/>
      <c r="AD588"/>
      <c r="AE588" s="10"/>
      <c r="AF588" s="10"/>
      <c r="AG588" s="10"/>
      <c r="AH588"/>
      <c r="AI588"/>
    </row>
    <row r="589" spans="2:35">
      <c r="B589"/>
      <c r="C589"/>
      <c r="D589"/>
      <c r="E589"/>
      <c r="F589"/>
      <c r="G589"/>
      <c r="H589"/>
      <c r="I589"/>
      <c r="J589"/>
      <c r="K589"/>
      <c r="L589"/>
      <c r="M589"/>
      <c r="N589"/>
      <c r="O589"/>
      <c r="P589"/>
      <c r="Q589"/>
      <c r="AA589"/>
      <c r="AB589"/>
      <c r="AC589"/>
      <c r="AD589"/>
      <c r="AE589" s="10"/>
      <c r="AF589" s="10"/>
      <c r="AG589" s="10"/>
      <c r="AH589"/>
      <c r="AI589"/>
    </row>
    <row r="590" spans="2:35">
      <c r="B590"/>
      <c r="C590"/>
      <c r="D590"/>
      <c r="E590"/>
      <c r="F590"/>
      <c r="G590"/>
      <c r="H590"/>
      <c r="I590"/>
      <c r="J590"/>
      <c r="K590"/>
      <c r="L590"/>
      <c r="M590"/>
      <c r="N590"/>
      <c r="O590"/>
      <c r="P590"/>
      <c r="Q590"/>
      <c r="AA590"/>
      <c r="AB590"/>
      <c r="AC590"/>
      <c r="AD590"/>
      <c r="AE590" s="10"/>
      <c r="AF590" s="10"/>
      <c r="AG590" s="10"/>
      <c r="AH590"/>
      <c r="AI590"/>
    </row>
    <row r="591" spans="2:35">
      <c r="B591"/>
      <c r="C591"/>
      <c r="D591"/>
      <c r="E591"/>
      <c r="F591"/>
      <c r="G591"/>
      <c r="H591"/>
      <c r="I591"/>
      <c r="J591"/>
      <c r="K591"/>
      <c r="L591"/>
      <c r="M591"/>
      <c r="N591"/>
      <c r="O591"/>
      <c r="P591"/>
      <c r="Q591"/>
      <c r="AA591"/>
      <c r="AB591"/>
      <c r="AC591"/>
      <c r="AD591"/>
      <c r="AE591" s="10"/>
      <c r="AF591" s="10"/>
      <c r="AG591" s="10"/>
      <c r="AH591"/>
      <c r="AI591"/>
    </row>
    <row r="592" spans="2:35">
      <c r="B592"/>
      <c r="C592"/>
      <c r="D592"/>
      <c r="E592"/>
      <c r="F592"/>
      <c r="G592"/>
      <c r="H592"/>
      <c r="I592"/>
      <c r="J592"/>
      <c r="K592"/>
      <c r="L592"/>
      <c r="M592"/>
      <c r="N592"/>
      <c r="O592"/>
      <c r="P592"/>
      <c r="Q592"/>
      <c r="AA592"/>
      <c r="AB592"/>
      <c r="AC592"/>
      <c r="AD592"/>
      <c r="AE592" s="10"/>
      <c r="AF592" s="10"/>
      <c r="AG592" s="10"/>
      <c r="AH592"/>
      <c r="AI592"/>
    </row>
    <row r="593" spans="2:35">
      <c r="B593"/>
      <c r="C593"/>
      <c r="D593"/>
      <c r="E593"/>
      <c r="F593"/>
      <c r="G593"/>
      <c r="H593"/>
      <c r="I593"/>
      <c r="J593"/>
      <c r="K593"/>
      <c r="L593"/>
      <c r="M593"/>
      <c r="N593"/>
      <c r="O593"/>
      <c r="P593"/>
      <c r="Q593"/>
      <c r="AA593"/>
      <c r="AB593"/>
      <c r="AC593"/>
      <c r="AD593"/>
      <c r="AE593" s="10"/>
      <c r="AF593" s="10"/>
      <c r="AG593" s="10"/>
      <c r="AH593"/>
      <c r="AI593"/>
    </row>
    <row r="594" spans="2:35">
      <c r="B594"/>
      <c r="C594"/>
      <c r="D594"/>
      <c r="E594"/>
      <c r="F594"/>
      <c r="G594"/>
      <c r="H594"/>
      <c r="I594"/>
      <c r="J594"/>
      <c r="K594"/>
      <c r="L594"/>
      <c r="M594"/>
      <c r="N594"/>
      <c r="O594"/>
      <c r="P594"/>
      <c r="Q594"/>
      <c r="AA594"/>
      <c r="AB594"/>
      <c r="AC594"/>
      <c r="AD594"/>
      <c r="AE594" s="10"/>
      <c r="AF594" s="10"/>
      <c r="AG594" s="10"/>
      <c r="AH594"/>
      <c r="AI594"/>
    </row>
    <row r="595" spans="2:35">
      <c r="B595"/>
      <c r="C595"/>
      <c r="D595"/>
      <c r="E595"/>
      <c r="F595"/>
      <c r="G595"/>
      <c r="H595"/>
      <c r="I595"/>
      <c r="J595"/>
      <c r="K595"/>
      <c r="L595"/>
      <c r="M595"/>
      <c r="N595"/>
      <c r="O595"/>
      <c r="P595"/>
      <c r="Q595"/>
      <c r="AA595"/>
      <c r="AB595"/>
      <c r="AC595"/>
      <c r="AD595"/>
      <c r="AE595" s="10"/>
      <c r="AF595" s="10"/>
      <c r="AG595" s="10"/>
      <c r="AH595"/>
      <c r="AI595"/>
    </row>
    <row r="596" spans="2:35">
      <c r="B596"/>
      <c r="C596"/>
      <c r="D596"/>
      <c r="E596"/>
      <c r="F596"/>
      <c r="G596"/>
      <c r="H596"/>
      <c r="I596"/>
      <c r="J596"/>
      <c r="K596"/>
      <c r="L596"/>
      <c r="M596"/>
      <c r="N596"/>
      <c r="O596"/>
      <c r="P596"/>
      <c r="Q596"/>
      <c r="AA596"/>
      <c r="AB596"/>
      <c r="AC596"/>
      <c r="AD596"/>
      <c r="AE596" s="10"/>
      <c r="AF596" s="10"/>
      <c r="AG596" s="10"/>
      <c r="AH596"/>
      <c r="AI596"/>
    </row>
    <row r="597" spans="2:35">
      <c r="B597"/>
      <c r="C597"/>
      <c r="D597"/>
      <c r="E597"/>
      <c r="F597"/>
      <c r="G597"/>
      <c r="H597"/>
      <c r="I597"/>
      <c r="J597"/>
      <c r="K597"/>
      <c r="L597"/>
      <c r="M597"/>
      <c r="N597"/>
      <c r="O597"/>
      <c r="P597"/>
      <c r="Q597"/>
      <c r="AA597"/>
      <c r="AB597"/>
      <c r="AC597"/>
      <c r="AD597"/>
      <c r="AE597" s="10"/>
      <c r="AF597" s="10"/>
      <c r="AG597" s="10"/>
      <c r="AH597"/>
      <c r="AI597"/>
    </row>
    <row r="598" spans="2:35">
      <c r="B598"/>
      <c r="C598"/>
      <c r="D598"/>
      <c r="E598"/>
      <c r="F598"/>
      <c r="G598"/>
      <c r="H598"/>
      <c r="I598"/>
      <c r="J598"/>
      <c r="K598"/>
      <c r="L598"/>
      <c r="M598"/>
      <c r="N598"/>
      <c r="O598"/>
      <c r="P598"/>
      <c r="Q598"/>
      <c r="AA598"/>
      <c r="AB598"/>
      <c r="AC598"/>
      <c r="AD598"/>
      <c r="AE598" s="10"/>
      <c r="AF598" s="10"/>
      <c r="AG598" s="10"/>
      <c r="AH598"/>
      <c r="AI598"/>
    </row>
    <row r="599" spans="2:35">
      <c r="B599"/>
      <c r="C599"/>
      <c r="D599"/>
      <c r="E599"/>
      <c r="F599"/>
      <c r="G599"/>
      <c r="H599"/>
      <c r="I599"/>
      <c r="J599"/>
      <c r="K599"/>
      <c r="L599"/>
      <c r="M599"/>
      <c r="N599"/>
      <c r="O599"/>
      <c r="P599"/>
      <c r="Q599"/>
      <c r="AA599"/>
      <c r="AB599"/>
      <c r="AC599"/>
      <c r="AD599"/>
      <c r="AE599" s="10"/>
      <c r="AF599" s="10"/>
      <c r="AG599" s="10"/>
      <c r="AH599"/>
      <c r="AI599"/>
    </row>
    <row r="600" spans="2:35">
      <c r="B600"/>
      <c r="C600"/>
      <c r="D600"/>
      <c r="E600"/>
      <c r="F600"/>
      <c r="G600"/>
      <c r="H600"/>
      <c r="I600"/>
      <c r="J600"/>
      <c r="K600"/>
      <c r="L600"/>
      <c r="M600"/>
      <c r="N600"/>
      <c r="O600"/>
      <c r="P600"/>
      <c r="Q600"/>
      <c r="AA600"/>
      <c r="AB600"/>
      <c r="AC600"/>
      <c r="AD600"/>
      <c r="AE600" s="10"/>
      <c r="AF600" s="10"/>
      <c r="AG600" s="10"/>
      <c r="AH600"/>
      <c r="AI600"/>
    </row>
    <row r="601" spans="2:35">
      <c r="B601"/>
      <c r="C601"/>
      <c r="D601"/>
      <c r="E601"/>
      <c r="F601"/>
      <c r="G601"/>
      <c r="H601"/>
      <c r="I601"/>
      <c r="J601"/>
      <c r="K601"/>
      <c r="L601"/>
      <c r="M601"/>
      <c r="N601"/>
      <c r="O601"/>
      <c r="P601"/>
      <c r="Q601"/>
      <c r="AA601"/>
      <c r="AB601"/>
      <c r="AC601"/>
      <c r="AD601"/>
      <c r="AE601" s="10"/>
      <c r="AF601" s="10"/>
      <c r="AG601" s="10"/>
      <c r="AH601"/>
      <c r="AI601"/>
    </row>
    <row r="602" spans="2:35">
      <c r="B602"/>
      <c r="C602"/>
      <c r="D602"/>
      <c r="E602"/>
      <c r="F602"/>
      <c r="G602"/>
      <c r="H602"/>
      <c r="I602"/>
      <c r="J602"/>
      <c r="K602"/>
      <c r="L602"/>
      <c r="M602"/>
      <c r="N602"/>
      <c r="O602"/>
      <c r="P602"/>
      <c r="Q602"/>
      <c r="AA602"/>
      <c r="AB602"/>
      <c r="AC602"/>
      <c r="AD602"/>
      <c r="AE602" s="10"/>
      <c r="AF602" s="10"/>
      <c r="AG602" s="10"/>
      <c r="AH602"/>
      <c r="AI602"/>
    </row>
    <row r="603" spans="2:35">
      <c r="B603"/>
      <c r="C603"/>
      <c r="D603"/>
      <c r="E603"/>
      <c r="F603"/>
      <c r="G603"/>
      <c r="H603"/>
      <c r="I603"/>
      <c r="J603"/>
      <c r="K603"/>
      <c r="L603"/>
      <c r="M603"/>
      <c r="N603"/>
      <c r="O603"/>
      <c r="P603"/>
      <c r="Q603"/>
      <c r="AA603"/>
      <c r="AB603"/>
      <c r="AC603"/>
      <c r="AD603"/>
      <c r="AE603" s="10"/>
      <c r="AF603" s="10"/>
      <c r="AG603" s="10"/>
      <c r="AH603"/>
      <c r="AI603"/>
    </row>
    <row r="604" spans="2:35">
      <c r="B604"/>
      <c r="C604"/>
      <c r="D604"/>
      <c r="E604"/>
      <c r="F604"/>
      <c r="G604"/>
      <c r="H604"/>
      <c r="I604"/>
      <c r="J604"/>
      <c r="K604"/>
      <c r="L604"/>
      <c r="M604"/>
      <c r="N604"/>
      <c r="O604"/>
      <c r="P604"/>
      <c r="Q604"/>
      <c r="AA604"/>
      <c r="AB604"/>
      <c r="AC604"/>
      <c r="AD604"/>
      <c r="AE604" s="10"/>
      <c r="AF604" s="10"/>
      <c r="AG604" s="10"/>
      <c r="AH604"/>
      <c r="AI604"/>
    </row>
    <row r="605" spans="2:35">
      <c r="B605"/>
      <c r="C605"/>
      <c r="D605"/>
      <c r="E605"/>
      <c r="F605"/>
      <c r="G605"/>
      <c r="H605"/>
      <c r="I605"/>
      <c r="J605"/>
      <c r="K605"/>
      <c r="L605"/>
      <c r="M605"/>
      <c r="N605"/>
      <c r="O605"/>
      <c r="P605"/>
      <c r="Q605"/>
      <c r="AA605"/>
      <c r="AB605"/>
      <c r="AC605"/>
      <c r="AD605"/>
      <c r="AE605" s="10"/>
      <c r="AF605" s="10"/>
      <c r="AG605" s="10"/>
      <c r="AH605"/>
      <c r="AI605"/>
    </row>
    <row r="606" spans="2:35">
      <c r="B606"/>
      <c r="C606"/>
      <c r="D606"/>
      <c r="E606"/>
      <c r="F606"/>
      <c r="G606"/>
      <c r="H606"/>
      <c r="I606"/>
      <c r="J606"/>
      <c r="K606"/>
      <c r="L606"/>
      <c r="M606"/>
      <c r="N606"/>
      <c r="O606"/>
      <c r="P606"/>
      <c r="Q606"/>
      <c r="AA606"/>
      <c r="AB606"/>
      <c r="AC606"/>
      <c r="AD606"/>
      <c r="AE606" s="10"/>
      <c r="AF606" s="10"/>
      <c r="AG606" s="10"/>
      <c r="AH606"/>
      <c r="AI606"/>
    </row>
    <row r="607" spans="2:35">
      <c r="B607"/>
      <c r="C607"/>
      <c r="D607"/>
      <c r="E607"/>
      <c r="F607"/>
      <c r="G607"/>
      <c r="H607"/>
      <c r="I607"/>
      <c r="J607"/>
      <c r="K607"/>
      <c r="L607"/>
      <c r="M607"/>
      <c r="N607"/>
      <c r="O607"/>
      <c r="P607"/>
      <c r="Q607"/>
      <c r="AA607"/>
      <c r="AB607"/>
      <c r="AC607"/>
      <c r="AD607"/>
      <c r="AE607" s="10"/>
      <c r="AF607" s="10"/>
      <c r="AG607" s="10"/>
      <c r="AH607"/>
      <c r="AI607"/>
    </row>
    <row r="608" spans="2:35">
      <c r="B608"/>
      <c r="C608"/>
      <c r="D608"/>
      <c r="E608"/>
      <c r="F608"/>
      <c r="G608"/>
      <c r="H608"/>
      <c r="I608"/>
      <c r="J608"/>
      <c r="K608"/>
      <c r="L608"/>
      <c r="M608"/>
      <c r="N608"/>
      <c r="O608"/>
      <c r="P608"/>
      <c r="Q608"/>
      <c r="AA608"/>
      <c r="AB608"/>
      <c r="AC608"/>
      <c r="AD608"/>
      <c r="AE608" s="10"/>
      <c r="AF608" s="10"/>
      <c r="AG608" s="10"/>
      <c r="AH608"/>
      <c r="AI608"/>
    </row>
    <row r="609" spans="2:35">
      <c r="B609"/>
      <c r="C609"/>
      <c r="D609"/>
      <c r="E609"/>
      <c r="F609"/>
      <c r="G609"/>
      <c r="H609"/>
      <c r="I609"/>
      <c r="J609"/>
      <c r="K609"/>
      <c r="L609"/>
      <c r="M609"/>
      <c r="N609"/>
      <c r="O609"/>
      <c r="P609"/>
      <c r="Q609"/>
      <c r="AA609"/>
      <c r="AB609"/>
      <c r="AC609"/>
      <c r="AD609"/>
      <c r="AE609" s="10"/>
      <c r="AF609" s="10"/>
      <c r="AG609" s="10"/>
      <c r="AH609"/>
      <c r="AI609"/>
    </row>
    <row r="610" spans="2:35">
      <c r="B610"/>
      <c r="C610"/>
      <c r="D610"/>
      <c r="E610"/>
      <c r="F610"/>
      <c r="G610"/>
      <c r="H610"/>
      <c r="I610"/>
      <c r="J610"/>
      <c r="K610"/>
      <c r="L610"/>
      <c r="M610"/>
      <c r="N610"/>
      <c r="O610"/>
      <c r="P610"/>
      <c r="Q610"/>
      <c r="AA610"/>
      <c r="AB610"/>
      <c r="AC610"/>
      <c r="AD610"/>
      <c r="AE610" s="10"/>
      <c r="AF610" s="10"/>
      <c r="AG610" s="10"/>
      <c r="AH610"/>
      <c r="AI610"/>
    </row>
    <row r="611" spans="2:35">
      <c r="B611"/>
      <c r="C611"/>
      <c r="D611"/>
      <c r="E611"/>
      <c r="F611"/>
      <c r="G611"/>
      <c r="H611"/>
      <c r="I611"/>
      <c r="J611"/>
      <c r="K611"/>
      <c r="L611"/>
      <c r="M611"/>
      <c r="N611"/>
      <c r="O611"/>
      <c r="P611"/>
      <c r="Q611"/>
      <c r="AA611"/>
      <c r="AB611"/>
      <c r="AC611"/>
      <c r="AD611"/>
      <c r="AE611" s="10"/>
      <c r="AF611" s="10"/>
      <c r="AG611" s="10"/>
      <c r="AH611"/>
      <c r="AI611"/>
    </row>
    <row r="612" spans="2:35">
      <c r="B612"/>
      <c r="C612"/>
      <c r="D612"/>
      <c r="E612"/>
      <c r="F612"/>
      <c r="G612"/>
      <c r="H612"/>
      <c r="I612"/>
      <c r="J612"/>
      <c r="K612"/>
      <c r="L612"/>
      <c r="M612"/>
      <c r="N612"/>
      <c r="O612"/>
      <c r="P612"/>
      <c r="Q612"/>
      <c r="AA612"/>
      <c r="AB612"/>
      <c r="AC612"/>
      <c r="AD612"/>
      <c r="AE612" s="10"/>
      <c r="AF612" s="10"/>
      <c r="AG612" s="10"/>
      <c r="AH612"/>
      <c r="AI612"/>
    </row>
    <row r="613" spans="2:35">
      <c r="B613"/>
      <c r="C613"/>
      <c r="D613"/>
      <c r="E613"/>
      <c r="F613"/>
      <c r="G613"/>
      <c r="H613"/>
      <c r="I613"/>
      <c r="J613"/>
      <c r="K613"/>
      <c r="L613"/>
      <c r="M613"/>
      <c r="N613"/>
      <c r="O613"/>
      <c r="P613"/>
      <c r="Q613"/>
      <c r="AA613"/>
      <c r="AB613"/>
      <c r="AC613"/>
      <c r="AD613"/>
      <c r="AE613" s="10"/>
      <c r="AF613" s="10"/>
      <c r="AG613" s="10"/>
      <c r="AH613"/>
      <c r="AI613"/>
    </row>
    <row r="614" spans="2:35">
      <c r="B614"/>
      <c r="C614"/>
      <c r="D614"/>
      <c r="E614"/>
      <c r="F614"/>
      <c r="G614"/>
      <c r="H614"/>
      <c r="I614"/>
      <c r="J614"/>
      <c r="K614"/>
      <c r="L614"/>
      <c r="M614"/>
      <c r="N614"/>
      <c r="O614"/>
      <c r="P614"/>
      <c r="Q614"/>
      <c r="AA614"/>
      <c r="AB614"/>
      <c r="AC614"/>
      <c r="AD614"/>
      <c r="AE614" s="10"/>
      <c r="AF614" s="10"/>
      <c r="AG614" s="10"/>
      <c r="AH614"/>
      <c r="AI614"/>
    </row>
    <row r="615" spans="2:35">
      <c r="B615"/>
      <c r="C615"/>
      <c r="D615"/>
      <c r="E615"/>
      <c r="F615"/>
      <c r="G615"/>
      <c r="H615"/>
      <c r="I615"/>
      <c r="J615"/>
      <c r="K615"/>
      <c r="L615"/>
      <c r="M615"/>
      <c r="N615"/>
      <c r="O615"/>
      <c r="P615"/>
      <c r="Q615"/>
      <c r="AA615"/>
      <c r="AB615"/>
      <c r="AC615"/>
      <c r="AD615"/>
      <c r="AE615" s="10"/>
      <c r="AF615" s="10"/>
      <c r="AG615" s="10"/>
      <c r="AH615"/>
      <c r="AI615"/>
    </row>
    <row r="616" spans="2:35">
      <c r="B616"/>
      <c r="C616"/>
      <c r="D616"/>
      <c r="E616"/>
      <c r="F616"/>
      <c r="G616"/>
      <c r="H616"/>
      <c r="I616"/>
      <c r="J616"/>
      <c r="K616"/>
      <c r="L616"/>
      <c r="M616"/>
      <c r="N616"/>
      <c r="O616"/>
      <c r="P616"/>
      <c r="Q616"/>
      <c r="AA616"/>
      <c r="AB616"/>
      <c r="AC616"/>
      <c r="AD616"/>
      <c r="AE616" s="10"/>
      <c r="AF616" s="10"/>
      <c r="AG616" s="10"/>
      <c r="AH616"/>
      <c r="AI616"/>
    </row>
    <row r="617" spans="2:35">
      <c r="B617"/>
      <c r="C617"/>
      <c r="D617"/>
      <c r="E617"/>
      <c r="F617"/>
      <c r="G617"/>
      <c r="H617"/>
      <c r="I617"/>
      <c r="J617"/>
      <c r="K617"/>
      <c r="L617"/>
      <c r="M617"/>
      <c r="N617"/>
      <c r="O617"/>
      <c r="P617"/>
      <c r="Q617"/>
      <c r="AA617"/>
      <c r="AB617"/>
      <c r="AC617"/>
      <c r="AD617"/>
      <c r="AE617" s="10"/>
      <c r="AF617" s="10"/>
      <c r="AG617" s="10"/>
      <c r="AH617"/>
      <c r="AI617"/>
    </row>
    <row r="618" spans="2:35">
      <c r="B618"/>
      <c r="C618"/>
      <c r="D618"/>
      <c r="E618"/>
      <c r="F618"/>
      <c r="G618"/>
      <c r="H618"/>
      <c r="I618"/>
      <c r="J618"/>
      <c r="K618"/>
      <c r="L618"/>
      <c r="M618"/>
      <c r="N618"/>
      <c r="O618"/>
      <c r="P618"/>
      <c r="Q618"/>
      <c r="AA618"/>
      <c r="AB618"/>
      <c r="AC618"/>
      <c r="AD618"/>
      <c r="AE618" s="10"/>
      <c r="AF618" s="10"/>
      <c r="AG618" s="10"/>
      <c r="AH618"/>
      <c r="AI618"/>
    </row>
    <row r="619" spans="2:35">
      <c r="B619"/>
      <c r="C619"/>
      <c r="D619"/>
      <c r="E619"/>
      <c r="F619"/>
      <c r="G619"/>
      <c r="H619"/>
      <c r="I619"/>
      <c r="J619"/>
      <c r="K619"/>
      <c r="L619"/>
      <c r="M619"/>
      <c r="N619"/>
      <c r="O619"/>
      <c r="P619"/>
      <c r="Q619"/>
      <c r="AA619"/>
      <c r="AB619"/>
      <c r="AC619"/>
      <c r="AD619"/>
      <c r="AE619" s="10"/>
      <c r="AF619" s="10"/>
      <c r="AG619" s="10"/>
      <c r="AH619"/>
      <c r="AI619"/>
    </row>
    <row r="620" spans="2:35">
      <c r="B620"/>
      <c r="C620"/>
      <c r="D620"/>
      <c r="E620"/>
      <c r="F620"/>
      <c r="G620"/>
      <c r="H620"/>
      <c r="I620"/>
      <c r="J620"/>
      <c r="K620"/>
      <c r="L620"/>
      <c r="M620"/>
      <c r="N620"/>
      <c r="O620"/>
      <c r="P620"/>
      <c r="Q620"/>
      <c r="AA620"/>
      <c r="AB620"/>
      <c r="AC620"/>
      <c r="AD620"/>
      <c r="AE620" s="10"/>
      <c r="AF620" s="10"/>
      <c r="AG620" s="10"/>
      <c r="AH620"/>
      <c r="AI620"/>
    </row>
    <row r="621" spans="2:35">
      <c r="B621"/>
      <c r="C621"/>
      <c r="D621"/>
      <c r="E621"/>
      <c r="F621"/>
      <c r="G621"/>
      <c r="H621"/>
      <c r="I621"/>
      <c r="J621"/>
      <c r="K621"/>
      <c r="L621"/>
      <c r="M621"/>
      <c r="N621"/>
      <c r="O621"/>
      <c r="P621"/>
      <c r="Q621"/>
      <c r="AA621"/>
      <c r="AB621"/>
      <c r="AC621"/>
      <c r="AD621"/>
      <c r="AE621" s="10"/>
      <c r="AF621" s="10"/>
      <c r="AG621" s="10"/>
      <c r="AH621"/>
      <c r="AI621"/>
    </row>
    <row r="622" spans="2:35">
      <c r="B622"/>
      <c r="C622"/>
      <c r="D622"/>
      <c r="E622"/>
      <c r="F622"/>
      <c r="G622"/>
      <c r="H622"/>
      <c r="I622"/>
      <c r="J622"/>
      <c r="K622"/>
      <c r="L622"/>
      <c r="M622"/>
      <c r="N622"/>
      <c r="O622"/>
      <c r="P622"/>
      <c r="Q622"/>
      <c r="AA622"/>
      <c r="AB622"/>
      <c r="AC622"/>
      <c r="AD622"/>
      <c r="AE622" s="10"/>
      <c r="AF622" s="10"/>
      <c r="AG622" s="10"/>
      <c r="AH622"/>
      <c r="AI622"/>
    </row>
    <row r="623" spans="2:35">
      <c r="B623"/>
      <c r="C623"/>
      <c r="D623"/>
      <c r="E623"/>
      <c r="F623"/>
      <c r="G623"/>
      <c r="H623"/>
      <c r="I623"/>
      <c r="J623"/>
      <c r="K623"/>
      <c r="L623"/>
      <c r="M623"/>
      <c r="N623"/>
      <c r="O623"/>
      <c r="P623"/>
      <c r="Q623"/>
      <c r="AA623"/>
      <c r="AB623"/>
      <c r="AC623"/>
      <c r="AD623"/>
      <c r="AE623" s="10"/>
      <c r="AF623" s="10"/>
      <c r="AG623" s="10"/>
      <c r="AH623"/>
      <c r="AI623"/>
    </row>
    <row r="624" spans="2:35">
      <c r="B624"/>
      <c r="C624"/>
      <c r="D624"/>
      <c r="E624"/>
      <c r="F624"/>
      <c r="G624"/>
      <c r="H624"/>
      <c r="I624"/>
      <c r="J624"/>
      <c r="K624"/>
      <c r="L624"/>
      <c r="M624"/>
      <c r="N624"/>
      <c r="O624"/>
      <c r="P624"/>
      <c r="Q624"/>
      <c r="AA624"/>
      <c r="AB624"/>
      <c r="AC624"/>
      <c r="AD624"/>
      <c r="AE624" s="10"/>
      <c r="AF624" s="10"/>
      <c r="AG624" s="10"/>
      <c r="AH624"/>
      <c r="AI624"/>
    </row>
    <row r="625" spans="2:35">
      <c r="B625"/>
      <c r="C625"/>
      <c r="D625"/>
      <c r="E625"/>
      <c r="F625"/>
      <c r="G625"/>
      <c r="H625"/>
      <c r="I625"/>
      <c r="J625"/>
      <c r="K625"/>
      <c r="L625"/>
      <c r="M625"/>
      <c r="N625"/>
      <c r="O625"/>
      <c r="P625"/>
      <c r="Q625"/>
      <c r="AA625"/>
      <c r="AB625"/>
      <c r="AC625"/>
      <c r="AD625"/>
      <c r="AE625" s="10"/>
      <c r="AF625" s="10"/>
      <c r="AG625" s="10"/>
      <c r="AH625"/>
      <c r="AI625"/>
    </row>
    <row r="626" spans="2:35">
      <c r="B626"/>
      <c r="C626"/>
      <c r="D626"/>
      <c r="E626"/>
      <c r="F626"/>
      <c r="G626"/>
      <c r="H626"/>
      <c r="I626"/>
      <c r="J626"/>
      <c r="K626"/>
      <c r="L626"/>
      <c r="M626"/>
      <c r="N626"/>
      <c r="O626"/>
      <c r="P626"/>
      <c r="Q626"/>
      <c r="AA626"/>
      <c r="AB626"/>
      <c r="AC626"/>
      <c r="AD626"/>
      <c r="AE626" s="10"/>
      <c r="AF626" s="10"/>
      <c r="AG626" s="10"/>
      <c r="AH626"/>
      <c r="AI626"/>
    </row>
    <row r="627" spans="2:35">
      <c r="B627"/>
      <c r="C627"/>
      <c r="D627"/>
      <c r="E627"/>
      <c r="F627"/>
      <c r="G627"/>
      <c r="H627"/>
      <c r="I627"/>
      <c r="J627"/>
      <c r="K627"/>
      <c r="L627"/>
      <c r="M627"/>
      <c r="N627"/>
      <c r="O627"/>
      <c r="P627"/>
      <c r="Q627"/>
      <c r="AA627"/>
      <c r="AB627"/>
      <c r="AC627"/>
      <c r="AD627"/>
      <c r="AE627" s="10"/>
      <c r="AF627" s="10"/>
      <c r="AG627" s="10"/>
      <c r="AH627"/>
      <c r="AI627"/>
    </row>
    <row r="628" spans="2:35">
      <c r="B628"/>
      <c r="C628"/>
      <c r="D628"/>
      <c r="E628"/>
      <c r="F628"/>
      <c r="G628"/>
      <c r="H628"/>
      <c r="I628"/>
      <c r="J628"/>
      <c r="K628"/>
      <c r="L628"/>
      <c r="M628"/>
      <c r="N628"/>
      <c r="O628"/>
      <c r="P628"/>
      <c r="Q628"/>
      <c r="AA628"/>
      <c r="AB628"/>
      <c r="AC628"/>
      <c r="AD628"/>
      <c r="AE628" s="10"/>
      <c r="AF628" s="10"/>
      <c r="AG628" s="10"/>
      <c r="AH628"/>
      <c r="AI628"/>
    </row>
    <row r="629" spans="2:35">
      <c r="B629"/>
      <c r="C629"/>
      <c r="D629"/>
      <c r="E629"/>
      <c r="F629"/>
      <c r="G629"/>
      <c r="H629"/>
      <c r="I629"/>
      <c r="J629"/>
      <c r="K629"/>
      <c r="L629"/>
      <c r="M629"/>
      <c r="N629"/>
      <c r="O629"/>
      <c r="P629"/>
      <c r="Q629"/>
      <c r="AA629"/>
      <c r="AB629"/>
      <c r="AC629"/>
      <c r="AD629"/>
      <c r="AE629" s="10"/>
      <c r="AF629" s="10"/>
      <c r="AG629" s="10"/>
      <c r="AH629"/>
      <c r="AI629"/>
    </row>
    <row r="630" spans="2:35">
      <c r="B630"/>
      <c r="C630"/>
      <c r="D630"/>
      <c r="E630"/>
      <c r="F630"/>
      <c r="G630"/>
      <c r="H630"/>
      <c r="I630"/>
      <c r="J630"/>
      <c r="K630"/>
      <c r="L630"/>
      <c r="M630"/>
      <c r="N630"/>
      <c r="O630"/>
      <c r="P630"/>
      <c r="Q630"/>
      <c r="AA630"/>
      <c r="AB630"/>
      <c r="AC630"/>
      <c r="AD630"/>
      <c r="AE630" s="10"/>
      <c r="AF630" s="10"/>
      <c r="AG630" s="10"/>
      <c r="AH630"/>
      <c r="AI630"/>
    </row>
    <row r="631" spans="2:35">
      <c r="B631"/>
      <c r="C631"/>
      <c r="D631"/>
      <c r="E631"/>
      <c r="F631"/>
      <c r="G631"/>
      <c r="H631"/>
      <c r="I631"/>
      <c r="J631"/>
      <c r="K631"/>
      <c r="L631"/>
      <c r="M631"/>
      <c r="N631"/>
      <c r="O631"/>
      <c r="P631"/>
      <c r="Q631"/>
      <c r="AA631"/>
      <c r="AB631"/>
      <c r="AC631"/>
      <c r="AD631"/>
      <c r="AE631" s="10"/>
      <c r="AF631" s="10"/>
      <c r="AG631" s="10"/>
      <c r="AH631"/>
      <c r="AI631"/>
    </row>
    <row r="632" spans="2:35">
      <c r="B632"/>
      <c r="C632"/>
      <c r="D632"/>
      <c r="E632"/>
      <c r="F632"/>
      <c r="G632"/>
      <c r="H632"/>
      <c r="I632"/>
      <c r="J632"/>
      <c r="K632"/>
      <c r="L632"/>
      <c r="M632"/>
      <c r="N632"/>
      <c r="O632"/>
      <c r="P632"/>
      <c r="Q632"/>
      <c r="AA632"/>
      <c r="AB632"/>
      <c r="AC632"/>
      <c r="AD632"/>
      <c r="AE632" s="10"/>
      <c r="AF632" s="10"/>
      <c r="AG632" s="10"/>
      <c r="AH632"/>
      <c r="AI632"/>
    </row>
    <row r="633" spans="2:35">
      <c r="B633"/>
      <c r="C633"/>
      <c r="D633"/>
      <c r="E633"/>
      <c r="F633"/>
      <c r="G633"/>
      <c r="H633"/>
      <c r="I633"/>
      <c r="J633"/>
      <c r="K633"/>
      <c r="L633"/>
      <c r="M633"/>
      <c r="N633"/>
      <c r="O633"/>
      <c r="P633"/>
      <c r="Q633"/>
      <c r="AA633"/>
      <c r="AB633"/>
      <c r="AC633"/>
      <c r="AD633"/>
      <c r="AE633" s="10"/>
      <c r="AF633" s="10"/>
      <c r="AG633" s="10"/>
      <c r="AH633"/>
      <c r="AI633"/>
    </row>
    <row r="634" spans="2:35">
      <c r="B634"/>
      <c r="C634"/>
      <c r="D634"/>
      <c r="E634"/>
      <c r="F634"/>
      <c r="G634"/>
      <c r="H634"/>
      <c r="I634"/>
      <c r="J634"/>
      <c r="K634"/>
      <c r="L634"/>
      <c r="M634"/>
      <c r="N634"/>
      <c r="O634"/>
      <c r="P634"/>
      <c r="Q634"/>
      <c r="AA634"/>
      <c r="AB634"/>
      <c r="AC634"/>
      <c r="AD634"/>
      <c r="AE634" s="10"/>
      <c r="AF634" s="10"/>
      <c r="AG634" s="10"/>
      <c r="AH634"/>
      <c r="AI634"/>
    </row>
    <row r="635" spans="2:35">
      <c r="B635"/>
      <c r="C635"/>
      <c r="D635"/>
      <c r="E635"/>
      <c r="F635"/>
      <c r="G635"/>
      <c r="H635"/>
      <c r="I635"/>
      <c r="J635"/>
      <c r="K635"/>
      <c r="L635"/>
      <c r="M635"/>
      <c r="N635"/>
      <c r="O635"/>
      <c r="P635"/>
      <c r="Q635"/>
      <c r="AA635"/>
      <c r="AB635"/>
      <c r="AC635"/>
      <c r="AD635"/>
      <c r="AE635" s="10"/>
      <c r="AF635" s="10"/>
      <c r="AG635" s="10"/>
      <c r="AH635"/>
      <c r="AI635"/>
    </row>
    <row r="636" spans="2:35">
      <c r="B636"/>
      <c r="C636"/>
      <c r="D636"/>
      <c r="E636"/>
      <c r="F636"/>
      <c r="G636"/>
      <c r="H636"/>
      <c r="I636"/>
      <c r="J636"/>
      <c r="K636"/>
      <c r="L636"/>
      <c r="M636"/>
      <c r="N636"/>
      <c r="O636"/>
      <c r="P636"/>
      <c r="Q636"/>
      <c r="AA636"/>
      <c r="AB636"/>
      <c r="AC636"/>
      <c r="AD636"/>
      <c r="AE636" s="10"/>
      <c r="AF636" s="10"/>
      <c r="AG636" s="10"/>
      <c r="AH636"/>
      <c r="AI636"/>
    </row>
    <row r="637" spans="2:35">
      <c r="B637"/>
      <c r="C637"/>
      <c r="D637"/>
      <c r="E637"/>
      <c r="F637"/>
      <c r="G637"/>
      <c r="H637"/>
      <c r="I637"/>
      <c r="J637"/>
      <c r="K637"/>
      <c r="L637"/>
      <c r="M637"/>
      <c r="N637"/>
      <c r="O637"/>
      <c r="P637"/>
      <c r="Q637"/>
      <c r="AA637"/>
      <c r="AB637"/>
      <c r="AC637"/>
      <c r="AD637"/>
      <c r="AE637" s="10"/>
      <c r="AF637" s="10"/>
      <c r="AG637" s="10"/>
      <c r="AH637"/>
      <c r="AI637"/>
    </row>
    <row r="638" spans="2:35">
      <c r="B638"/>
      <c r="C638"/>
      <c r="D638"/>
      <c r="E638"/>
      <c r="F638"/>
      <c r="G638"/>
      <c r="H638"/>
      <c r="I638"/>
      <c r="J638"/>
      <c r="K638"/>
      <c r="L638"/>
      <c r="M638"/>
      <c r="N638"/>
      <c r="O638"/>
      <c r="P638"/>
      <c r="Q638"/>
      <c r="AA638"/>
      <c r="AB638"/>
      <c r="AC638"/>
      <c r="AD638"/>
      <c r="AE638" s="10"/>
      <c r="AF638" s="10"/>
      <c r="AG638" s="10"/>
      <c r="AH638"/>
      <c r="AI638"/>
    </row>
    <row r="639" spans="2:35">
      <c r="B639"/>
      <c r="C639"/>
      <c r="D639"/>
      <c r="E639"/>
      <c r="F639"/>
      <c r="G639"/>
      <c r="H639"/>
      <c r="I639"/>
      <c r="J639"/>
      <c r="K639"/>
      <c r="L639"/>
      <c r="M639"/>
      <c r="N639"/>
      <c r="O639"/>
      <c r="P639"/>
      <c r="Q639"/>
      <c r="AA639"/>
      <c r="AB639"/>
      <c r="AC639"/>
      <c r="AD639"/>
      <c r="AE639" s="10"/>
      <c r="AF639" s="10"/>
      <c r="AG639" s="10"/>
      <c r="AH639"/>
      <c r="AI639"/>
    </row>
    <row r="640" spans="2:35">
      <c r="B640"/>
      <c r="C640"/>
      <c r="D640"/>
      <c r="E640"/>
      <c r="F640"/>
      <c r="G640"/>
      <c r="H640"/>
      <c r="I640"/>
      <c r="J640"/>
      <c r="K640"/>
      <c r="L640"/>
      <c r="M640"/>
      <c r="N640"/>
      <c r="O640"/>
      <c r="P640"/>
      <c r="Q640"/>
      <c r="AA640"/>
      <c r="AB640"/>
      <c r="AC640"/>
      <c r="AD640"/>
      <c r="AE640" s="10"/>
      <c r="AF640" s="10"/>
      <c r="AG640" s="10"/>
      <c r="AH640"/>
      <c r="AI640"/>
    </row>
    <row r="641" spans="2:35">
      <c r="B641"/>
      <c r="C641"/>
      <c r="D641"/>
      <c r="E641"/>
      <c r="F641"/>
      <c r="G641"/>
      <c r="H641"/>
      <c r="I641"/>
      <c r="J641"/>
      <c r="K641"/>
      <c r="L641"/>
      <c r="M641"/>
      <c r="N641"/>
      <c r="O641"/>
      <c r="P641"/>
      <c r="Q641"/>
      <c r="AA641"/>
      <c r="AB641"/>
      <c r="AC641"/>
      <c r="AD641"/>
      <c r="AE641" s="10"/>
      <c r="AF641" s="10"/>
      <c r="AG641" s="10"/>
      <c r="AH641"/>
      <c r="AI641"/>
    </row>
    <row r="642" spans="2:35">
      <c r="B642"/>
      <c r="C642"/>
      <c r="D642"/>
      <c r="E642"/>
      <c r="F642"/>
      <c r="G642"/>
      <c r="H642"/>
      <c r="I642"/>
      <c r="J642"/>
      <c r="K642"/>
      <c r="L642"/>
      <c r="M642"/>
      <c r="N642"/>
      <c r="O642"/>
      <c r="P642"/>
      <c r="Q642"/>
      <c r="AA642"/>
      <c r="AB642"/>
      <c r="AC642"/>
      <c r="AD642"/>
      <c r="AE642" s="10"/>
      <c r="AF642" s="10"/>
      <c r="AG642" s="10"/>
      <c r="AH642"/>
      <c r="AI642"/>
    </row>
    <row r="643" spans="2:35">
      <c r="B643"/>
      <c r="C643"/>
      <c r="D643"/>
      <c r="E643"/>
      <c r="F643"/>
      <c r="G643"/>
      <c r="H643"/>
      <c r="I643"/>
      <c r="J643"/>
      <c r="K643"/>
      <c r="L643"/>
      <c r="M643"/>
      <c r="N643"/>
      <c r="O643"/>
      <c r="P643"/>
      <c r="Q643"/>
      <c r="AA643"/>
      <c r="AB643"/>
      <c r="AC643"/>
      <c r="AD643"/>
      <c r="AE643" s="10"/>
      <c r="AF643" s="10"/>
      <c r="AG643" s="10"/>
      <c r="AH643"/>
      <c r="AI643"/>
    </row>
    <row r="644" spans="2:35">
      <c r="B644"/>
      <c r="C644"/>
      <c r="D644"/>
      <c r="E644"/>
      <c r="F644"/>
      <c r="G644"/>
      <c r="H644"/>
      <c r="I644"/>
      <c r="J644"/>
      <c r="K644"/>
      <c r="L644"/>
      <c r="M644"/>
      <c r="N644"/>
      <c r="O644"/>
      <c r="P644"/>
      <c r="Q644"/>
      <c r="AA644"/>
      <c r="AB644"/>
      <c r="AC644"/>
      <c r="AD644"/>
      <c r="AE644" s="10"/>
      <c r="AF644" s="10"/>
      <c r="AG644" s="10"/>
      <c r="AH644"/>
      <c r="AI644"/>
    </row>
    <row r="645" spans="2:35">
      <c r="B645"/>
      <c r="C645"/>
      <c r="D645"/>
      <c r="E645"/>
      <c r="F645"/>
      <c r="G645"/>
      <c r="H645"/>
      <c r="I645"/>
      <c r="J645"/>
      <c r="K645"/>
      <c r="L645"/>
      <c r="M645"/>
      <c r="N645"/>
      <c r="O645"/>
      <c r="P645"/>
      <c r="Q645"/>
      <c r="AA645"/>
      <c r="AB645"/>
      <c r="AC645"/>
      <c r="AD645"/>
      <c r="AE645" s="10"/>
      <c r="AF645" s="10"/>
      <c r="AG645" s="10"/>
      <c r="AH645"/>
      <c r="AI645"/>
    </row>
    <row r="646" spans="2:35">
      <c r="B646"/>
      <c r="C646"/>
      <c r="D646"/>
      <c r="E646"/>
      <c r="F646"/>
      <c r="G646"/>
      <c r="H646"/>
      <c r="I646"/>
      <c r="J646"/>
      <c r="K646"/>
      <c r="L646"/>
      <c r="M646"/>
      <c r="N646"/>
      <c r="O646"/>
      <c r="P646"/>
      <c r="Q646"/>
      <c r="AA646"/>
      <c r="AB646"/>
      <c r="AC646"/>
      <c r="AD646"/>
      <c r="AE646" s="10"/>
      <c r="AF646" s="10"/>
      <c r="AG646" s="10"/>
      <c r="AH646"/>
      <c r="AI646"/>
    </row>
    <row r="647" spans="2:35">
      <c r="B647"/>
      <c r="C647"/>
      <c r="D647"/>
      <c r="E647"/>
      <c r="F647"/>
      <c r="G647"/>
      <c r="H647"/>
      <c r="I647"/>
      <c r="J647"/>
      <c r="K647"/>
      <c r="L647"/>
      <c r="M647"/>
      <c r="N647"/>
      <c r="O647"/>
      <c r="P647"/>
      <c r="Q647"/>
      <c r="AA647"/>
      <c r="AB647"/>
      <c r="AC647"/>
      <c r="AD647"/>
      <c r="AE647" s="10"/>
      <c r="AF647" s="10"/>
      <c r="AG647" s="10"/>
      <c r="AH647"/>
      <c r="AI647"/>
    </row>
    <row r="648" spans="2:35">
      <c r="B648"/>
      <c r="C648"/>
      <c r="D648"/>
      <c r="E648"/>
      <c r="F648"/>
      <c r="G648"/>
      <c r="H648"/>
      <c r="I648"/>
      <c r="J648"/>
      <c r="K648"/>
      <c r="L648"/>
      <c r="M648"/>
      <c r="N648"/>
      <c r="O648"/>
      <c r="P648"/>
      <c r="Q648"/>
      <c r="AA648"/>
      <c r="AB648"/>
      <c r="AC648"/>
      <c r="AD648"/>
      <c r="AE648" s="10"/>
      <c r="AF648" s="10"/>
      <c r="AG648" s="10"/>
      <c r="AH648"/>
      <c r="AI648"/>
    </row>
    <row r="649" spans="2:35">
      <c r="B649"/>
      <c r="C649"/>
      <c r="D649"/>
      <c r="E649"/>
      <c r="F649"/>
      <c r="G649"/>
      <c r="H649"/>
      <c r="I649"/>
      <c r="J649"/>
      <c r="K649"/>
      <c r="L649"/>
      <c r="M649"/>
      <c r="N649"/>
      <c r="O649"/>
      <c r="P649"/>
      <c r="Q649"/>
      <c r="AA649"/>
      <c r="AB649"/>
      <c r="AC649"/>
      <c r="AD649"/>
      <c r="AE649" s="10"/>
      <c r="AF649" s="10"/>
      <c r="AG649" s="10"/>
      <c r="AH649"/>
      <c r="AI649"/>
    </row>
    <row r="650" spans="2:35">
      <c r="B650"/>
      <c r="C650"/>
      <c r="D650"/>
      <c r="E650"/>
      <c r="F650"/>
      <c r="G650"/>
      <c r="H650"/>
      <c r="I650"/>
      <c r="J650"/>
      <c r="K650"/>
      <c r="L650"/>
      <c r="M650"/>
      <c r="N650"/>
      <c r="O650"/>
      <c r="P650"/>
      <c r="Q650"/>
      <c r="AA650"/>
      <c r="AB650"/>
      <c r="AC650"/>
      <c r="AD650"/>
      <c r="AE650" s="10"/>
      <c r="AF650" s="10"/>
      <c r="AG650" s="10"/>
      <c r="AH650"/>
      <c r="AI650"/>
    </row>
    <row r="651" spans="2:35">
      <c r="B651"/>
      <c r="C651"/>
      <c r="D651"/>
      <c r="E651"/>
      <c r="F651"/>
      <c r="G651"/>
      <c r="H651"/>
      <c r="I651"/>
      <c r="J651"/>
      <c r="K651"/>
      <c r="L651"/>
      <c r="M651"/>
      <c r="N651"/>
      <c r="O651"/>
      <c r="P651"/>
      <c r="Q651"/>
      <c r="AA651"/>
      <c r="AB651"/>
      <c r="AC651"/>
      <c r="AD651"/>
      <c r="AE651" s="10"/>
      <c r="AF651" s="10"/>
      <c r="AG651" s="10"/>
      <c r="AH651"/>
      <c r="AI651"/>
    </row>
    <row r="652" spans="2:35">
      <c r="B652"/>
      <c r="C652"/>
      <c r="D652"/>
      <c r="E652"/>
      <c r="F652"/>
      <c r="G652"/>
      <c r="H652"/>
      <c r="I652"/>
      <c r="J652"/>
      <c r="K652"/>
      <c r="L652"/>
      <c r="M652"/>
      <c r="N652"/>
      <c r="O652"/>
      <c r="P652"/>
      <c r="Q652"/>
      <c r="AA652"/>
      <c r="AB652"/>
      <c r="AC652"/>
      <c r="AD652"/>
      <c r="AE652" s="10"/>
      <c r="AF652" s="10"/>
      <c r="AG652" s="10"/>
      <c r="AH652"/>
      <c r="AI652"/>
    </row>
    <row r="653" spans="2:35">
      <c r="B653"/>
      <c r="C653"/>
      <c r="D653"/>
      <c r="E653"/>
      <c r="F653"/>
      <c r="G653"/>
      <c r="H653"/>
      <c r="I653"/>
      <c r="J653"/>
      <c r="K653"/>
      <c r="L653"/>
      <c r="M653"/>
      <c r="N653"/>
      <c r="O653"/>
      <c r="P653"/>
      <c r="Q653"/>
      <c r="AA653"/>
      <c r="AB653"/>
      <c r="AC653"/>
      <c r="AD653"/>
      <c r="AE653" s="10"/>
      <c r="AF653" s="10"/>
      <c r="AG653" s="10"/>
      <c r="AH653"/>
      <c r="AI653"/>
    </row>
    <row r="654" spans="2:35">
      <c r="B654"/>
      <c r="C654"/>
      <c r="D654"/>
      <c r="E654"/>
      <c r="F654"/>
      <c r="G654"/>
      <c r="H654"/>
      <c r="I654"/>
      <c r="J654"/>
      <c r="K654"/>
      <c r="L654"/>
      <c r="M654"/>
      <c r="N654"/>
      <c r="O654"/>
      <c r="P654"/>
      <c r="Q654"/>
      <c r="AA654"/>
      <c r="AB654"/>
      <c r="AC654"/>
      <c r="AD654"/>
      <c r="AE654" s="10"/>
      <c r="AF654" s="10"/>
      <c r="AG654" s="10"/>
      <c r="AH654"/>
      <c r="AI654"/>
    </row>
    <row r="655" spans="2:35">
      <c r="B655"/>
      <c r="C655"/>
      <c r="D655"/>
      <c r="E655"/>
      <c r="F655"/>
      <c r="G655"/>
      <c r="H655"/>
      <c r="I655"/>
      <c r="J655"/>
      <c r="K655"/>
      <c r="L655"/>
      <c r="M655"/>
      <c r="N655"/>
      <c r="O655"/>
      <c r="P655"/>
      <c r="Q655"/>
      <c r="AA655"/>
      <c r="AB655"/>
      <c r="AC655"/>
      <c r="AD655"/>
      <c r="AE655" s="10"/>
      <c r="AF655" s="10"/>
      <c r="AG655" s="10"/>
      <c r="AH655"/>
      <c r="AI655"/>
    </row>
    <row r="656" spans="2:35">
      <c r="B656"/>
      <c r="C656"/>
      <c r="D656"/>
      <c r="E656"/>
      <c r="F656"/>
      <c r="G656"/>
      <c r="H656"/>
      <c r="I656"/>
      <c r="J656"/>
      <c r="K656"/>
      <c r="L656"/>
      <c r="M656"/>
      <c r="N656"/>
      <c r="O656"/>
      <c r="P656"/>
      <c r="Q656"/>
      <c r="AA656"/>
      <c r="AB656"/>
      <c r="AC656"/>
      <c r="AD656"/>
      <c r="AE656" s="10"/>
      <c r="AF656" s="10"/>
      <c r="AG656" s="10"/>
      <c r="AH656"/>
      <c r="AI656"/>
    </row>
    <row r="657" spans="2:35">
      <c r="B657"/>
      <c r="C657"/>
      <c r="D657"/>
      <c r="E657"/>
      <c r="F657"/>
      <c r="G657"/>
      <c r="H657"/>
      <c r="I657"/>
      <c r="J657"/>
      <c r="K657"/>
      <c r="L657"/>
      <c r="M657"/>
      <c r="N657"/>
      <c r="O657"/>
      <c r="P657"/>
      <c r="Q657"/>
      <c r="AA657"/>
      <c r="AB657"/>
      <c r="AC657"/>
      <c r="AD657"/>
      <c r="AE657" s="10"/>
      <c r="AF657" s="10"/>
      <c r="AG657" s="10"/>
      <c r="AH657"/>
      <c r="AI657"/>
    </row>
    <row r="658" spans="2:35">
      <c r="B658"/>
      <c r="C658"/>
      <c r="D658"/>
      <c r="E658"/>
      <c r="F658"/>
      <c r="G658"/>
      <c r="H658"/>
      <c r="I658"/>
      <c r="J658"/>
      <c r="K658"/>
      <c r="L658"/>
      <c r="M658"/>
      <c r="N658"/>
      <c r="O658"/>
      <c r="P658"/>
      <c r="Q658"/>
      <c r="AA658"/>
      <c r="AB658"/>
      <c r="AC658"/>
      <c r="AD658"/>
      <c r="AE658" s="10"/>
      <c r="AF658" s="10"/>
      <c r="AG658" s="10"/>
      <c r="AH658"/>
      <c r="AI658"/>
    </row>
    <row r="659" spans="2:35">
      <c r="B659"/>
      <c r="C659"/>
      <c r="D659"/>
      <c r="E659"/>
      <c r="F659"/>
      <c r="G659"/>
      <c r="H659"/>
      <c r="I659"/>
      <c r="J659"/>
      <c r="K659"/>
      <c r="L659"/>
      <c r="M659"/>
      <c r="N659"/>
      <c r="O659"/>
      <c r="P659"/>
      <c r="Q659"/>
      <c r="AA659"/>
      <c r="AB659"/>
      <c r="AC659"/>
      <c r="AD659"/>
      <c r="AE659" s="10"/>
      <c r="AF659" s="10"/>
      <c r="AG659" s="10"/>
      <c r="AH659"/>
      <c r="AI659"/>
    </row>
    <row r="660" spans="2:35">
      <c r="B660"/>
      <c r="C660"/>
      <c r="D660"/>
      <c r="E660"/>
      <c r="F660"/>
      <c r="G660"/>
      <c r="H660"/>
      <c r="I660"/>
      <c r="J660"/>
      <c r="K660"/>
      <c r="L660"/>
      <c r="M660"/>
      <c r="N660"/>
      <c r="O660"/>
      <c r="P660"/>
      <c r="Q660"/>
      <c r="AA660"/>
      <c r="AB660"/>
      <c r="AC660"/>
      <c r="AD660"/>
      <c r="AE660" s="10"/>
      <c r="AF660" s="10"/>
      <c r="AG660" s="10"/>
      <c r="AH660"/>
      <c r="AI660"/>
    </row>
    <row r="661" spans="2:35">
      <c r="B661"/>
      <c r="C661"/>
      <c r="D661"/>
      <c r="E661"/>
      <c r="F661"/>
      <c r="G661"/>
      <c r="H661"/>
      <c r="I661"/>
      <c r="J661"/>
      <c r="K661"/>
      <c r="L661"/>
      <c r="M661"/>
      <c r="N661"/>
      <c r="O661"/>
      <c r="P661"/>
      <c r="Q661"/>
      <c r="AA661"/>
      <c r="AB661"/>
      <c r="AC661"/>
      <c r="AD661"/>
      <c r="AE661" s="10"/>
      <c r="AF661" s="10"/>
      <c r="AG661" s="10"/>
      <c r="AH661"/>
      <c r="AI661"/>
    </row>
    <row r="662" spans="2:35">
      <c r="B662"/>
      <c r="C662"/>
      <c r="D662"/>
      <c r="E662"/>
      <c r="F662"/>
      <c r="G662"/>
      <c r="H662"/>
      <c r="I662"/>
      <c r="J662"/>
      <c r="K662"/>
      <c r="L662"/>
      <c r="M662"/>
      <c r="N662"/>
      <c r="O662"/>
      <c r="P662"/>
      <c r="Q662"/>
      <c r="AA662"/>
      <c r="AB662"/>
      <c r="AC662"/>
      <c r="AD662"/>
      <c r="AE662" s="10"/>
      <c r="AF662" s="10"/>
      <c r="AG662" s="10"/>
      <c r="AH662"/>
      <c r="AI662"/>
    </row>
    <row r="663" spans="2:35">
      <c r="B663"/>
      <c r="C663"/>
      <c r="D663"/>
      <c r="E663"/>
      <c r="F663"/>
      <c r="G663"/>
      <c r="H663"/>
      <c r="I663"/>
      <c r="J663"/>
      <c r="K663"/>
      <c r="L663"/>
      <c r="M663"/>
      <c r="N663"/>
      <c r="O663"/>
      <c r="P663"/>
      <c r="Q663"/>
      <c r="AA663"/>
      <c r="AB663"/>
      <c r="AC663"/>
      <c r="AD663"/>
      <c r="AE663" s="10"/>
      <c r="AF663" s="10"/>
      <c r="AG663" s="10"/>
      <c r="AH663"/>
      <c r="AI663"/>
    </row>
    <row r="664" spans="2:35">
      <c r="B664"/>
      <c r="C664"/>
      <c r="D664"/>
      <c r="E664"/>
      <c r="F664"/>
      <c r="G664"/>
      <c r="H664"/>
      <c r="I664"/>
      <c r="J664"/>
      <c r="K664"/>
      <c r="L664"/>
      <c r="M664"/>
      <c r="N664"/>
      <c r="O664"/>
      <c r="P664"/>
      <c r="Q664"/>
      <c r="AA664"/>
      <c r="AB664"/>
      <c r="AC664"/>
      <c r="AD664"/>
      <c r="AE664" s="10"/>
      <c r="AF664" s="10"/>
      <c r="AG664" s="10"/>
      <c r="AH664"/>
      <c r="AI664"/>
    </row>
    <row r="665" spans="2:35">
      <c r="B665"/>
      <c r="C665"/>
      <c r="D665"/>
      <c r="E665"/>
      <c r="F665"/>
      <c r="G665"/>
      <c r="H665"/>
      <c r="I665"/>
      <c r="J665"/>
      <c r="K665"/>
      <c r="L665"/>
      <c r="M665"/>
      <c r="N665"/>
      <c r="O665"/>
      <c r="P665"/>
      <c r="Q665"/>
      <c r="AA665"/>
      <c r="AB665"/>
      <c r="AC665"/>
      <c r="AD665"/>
      <c r="AE665" s="10"/>
      <c r="AF665" s="10"/>
      <c r="AG665" s="10"/>
      <c r="AH665"/>
      <c r="AI665"/>
    </row>
    <row r="666" spans="2:35">
      <c r="B666"/>
      <c r="C666"/>
      <c r="D666"/>
      <c r="E666"/>
      <c r="F666"/>
      <c r="G666"/>
      <c r="H666"/>
      <c r="I666"/>
      <c r="J666"/>
      <c r="K666"/>
      <c r="L666"/>
      <c r="M666"/>
      <c r="N666"/>
      <c r="O666"/>
      <c r="P666"/>
      <c r="Q666"/>
      <c r="AA666"/>
      <c r="AB666"/>
      <c r="AC666"/>
      <c r="AD666"/>
      <c r="AE666" s="10"/>
      <c r="AF666" s="10"/>
      <c r="AG666" s="10"/>
      <c r="AH666"/>
      <c r="AI666"/>
    </row>
    <row r="667" spans="2:35">
      <c r="B667"/>
      <c r="C667"/>
      <c r="D667"/>
      <c r="E667"/>
      <c r="F667"/>
      <c r="G667"/>
      <c r="H667"/>
      <c r="I667"/>
      <c r="J667"/>
      <c r="K667"/>
      <c r="L667"/>
      <c r="M667"/>
      <c r="N667"/>
      <c r="O667"/>
      <c r="P667"/>
      <c r="Q667"/>
      <c r="AA667"/>
      <c r="AB667"/>
      <c r="AC667"/>
      <c r="AD667"/>
      <c r="AE667" s="10"/>
      <c r="AF667" s="10"/>
      <c r="AG667" s="10"/>
      <c r="AH667"/>
      <c r="AI667"/>
    </row>
    <row r="668" spans="2:35">
      <c r="B668"/>
      <c r="C668"/>
      <c r="D668"/>
      <c r="E668"/>
      <c r="F668"/>
      <c r="G668"/>
      <c r="H668"/>
      <c r="I668"/>
      <c r="J668"/>
      <c r="K668"/>
      <c r="L668"/>
      <c r="M668"/>
      <c r="N668"/>
      <c r="O668"/>
      <c r="P668"/>
      <c r="Q668"/>
      <c r="AA668"/>
      <c r="AB668"/>
      <c r="AC668"/>
      <c r="AD668"/>
      <c r="AE668" s="10"/>
      <c r="AF668" s="10"/>
      <c r="AG668" s="10"/>
      <c r="AH668"/>
      <c r="AI668"/>
    </row>
    <row r="669" spans="2:35">
      <c r="B669"/>
      <c r="C669"/>
      <c r="D669"/>
      <c r="E669"/>
      <c r="F669"/>
      <c r="G669"/>
      <c r="H669"/>
      <c r="I669"/>
      <c r="J669"/>
      <c r="K669"/>
      <c r="L669"/>
      <c r="M669"/>
      <c r="N669"/>
      <c r="O669"/>
      <c r="P669"/>
      <c r="Q669"/>
      <c r="AA669"/>
      <c r="AB669"/>
      <c r="AC669"/>
      <c r="AD669"/>
      <c r="AE669" s="10"/>
      <c r="AF669" s="10"/>
      <c r="AG669" s="10"/>
      <c r="AH669"/>
      <c r="AI669"/>
    </row>
    <row r="670" spans="2:35">
      <c r="B670"/>
      <c r="C670"/>
      <c r="D670"/>
      <c r="E670"/>
      <c r="F670"/>
      <c r="G670"/>
      <c r="H670"/>
      <c r="I670"/>
      <c r="J670"/>
      <c r="K670"/>
      <c r="L670"/>
      <c r="M670"/>
      <c r="N670"/>
      <c r="O670"/>
      <c r="P670"/>
      <c r="Q670"/>
      <c r="AA670"/>
      <c r="AB670"/>
      <c r="AC670"/>
      <c r="AD670"/>
      <c r="AE670" s="10"/>
      <c r="AF670" s="10"/>
      <c r="AG670" s="10"/>
      <c r="AH670"/>
      <c r="AI670"/>
    </row>
    <row r="671" spans="2:35">
      <c r="B671"/>
      <c r="C671"/>
      <c r="D671"/>
      <c r="E671"/>
      <c r="F671"/>
      <c r="G671"/>
      <c r="H671"/>
      <c r="I671"/>
      <c r="J671"/>
      <c r="K671"/>
      <c r="L671"/>
      <c r="M671"/>
      <c r="N671"/>
      <c r="O671"/>
      <c r="P671"/>
      <c r="Q671"/>
      <c r="AA671"/>
      <c r="AB671"/>
      <c r="AC671"/>
      <c r="AD671"/>
      <c r="AE671" s="10"/>
      <c r="AF671" s="10"/>
      <c r="AG671" s="10"/>
      <c r="AH671"/>
      <c r="AI671"/>
    </row>
    <row r="672" spans="2:35">
      <c r="B672"/>
      <c r="C672"/>
      <c r="D672"/>
      <c r="E672"/>
      <c r="F672"/>
      <c r="G672"/>
      <c r="H672"/>
      <c r="I672"/>
      <c r="J672"/>
      <c r="K672"/>
      <c r="L672"/>
      <c r="M672"/>
      <c r="N672"/>
      <c r="O672"/>
      <c r="P672"/>
      <c r="Q672"/>
      <c r="AA672"/>
      <c r="AB672"/>
      <c r="AC672"/>
      <c r="AD672"/>
      <c r="AE672" s="10"/>
      <c r="AF672" s="10"/>
      <c r="AG672" s="10"/>
      <c r="AH672"/>
      <c r="AI672"/>
    </row>
    <row r="673" spans="2:35">
      <c r="B673"/>
      <c r="C673"/>
      <c r="D673"/>
      <c r="E673"/>
      <c r="F673"/>
      <c r="G673"/>
      <c r="H673"/>
      <c r="I673"/>
      <c r="J673"/>
      <c r="K673"/>
      <c r="L673"/>
      <c r="M673"/>
      <c r="N673"/>
      <c r="O673"/>
      <c r="P673"/>
      <c r="Q673"/>
      <c r="AA673"/>
      <c r="AB673"/>
      <c r="AC673"/>
      <c r="AD673"/>
      <c r="AE673" s="10"/>
      <c r="AF673" s="10"/>
      <c r="AG673" s="10"/>
      <c r="AH673"/>
      <c r="AI673"/>
    </row>
    <row r="674" spans="2:35">
      <c r="B674"/>
      <c r="C674"/>
      <c r="D674"/>
      <c r="E674"/>
      <c r="F674"/>
      <c r="G674"/>
      <c r="H674"/>
      <c r="I674"/>
      <c r="J674"/>
      <c r="K674"/>
      <c r="L674"/>
      <c r="M674"/>
      <c r="N674"/>
      <c r="O674"/>
      <c r="P674"/>
      <c r="Q674"/>
      <c r="AA674"/>
      <c r="AB674"/>
      <c r="AC674"/>
      <c r="AD674"/>
      <c r="AE674" s="10"/>
      <c r="AF674" s="10"/>
      <c r="AG674" s="10"/>
      <c r="AH674"/>
      <c r="AI674"/>
    </row>
    <row r="675" spans="2:35">
      <c r="B675"/>
      <c r="C675"/>
      <c r="D675"/>
      <c r="E675"/>
      <c r="F675"/>
      <c r="G675"/>
      <c r="H675"/>
      <c r="I675"/>
      <c r="J675"/>
      <c r="K675"/>
      <c r="L675"/>
      <c r="M675"/>
      <c r="N675"/>
      <c r="O675"/>
      <c r="P675"/>
      <c r="Q675"/>
      <c r="AA675"/>
      <c r="AB675"/>
      <c r="AC675"/>
      <c r="AD675"/>
      <c r="AE675" s="10"/>
      <c r="AF675" s="10"/>
      <c r="AG675" s="10"/>
      <c r="AH675"/>
      <c r="AI675"/>
    </row>
    <row r="676" spans="2:35">
      <c r="B676"/>
      <c r="C676"/>
      <c r="D676"/>
      <c r="E676"/>
      <c r="F676"/>
      <c r="G676"/>
      <c r="H676"/>
      <c r="I676"/>
      <c r="J676"/>
      <c r="K676"/>
      <c r="L676"/>
      <c r="M676"/>
      <c r="N676"/>
      <c r="O676"/>
      <c r="P676"/>
      <c r="Q676"/>
      <c r="AA676"/>
      <c r="AB676"/>
      <c r="AC676"/>
      <c r="AD676"/>
      <c r="AE676" s="10"/>
      <c r="AF676" s="10"/>
      <c r="AG676" s="10"/>
      <c r="AH676"/>
      <c r="AI676"/>
    </row>
    <row r="677" spans="2:35">
      <c r="B677"/>
      <c r="C677"/>
      <c r="D677"/>
      <c r="E677"/>
      <c r="F677"/>
      <c r="G677"/>
      <c r="H677"/>
      <c r="I677"/>
      <c r="J677"/>
      <c r="K677"/>
      <c r="L677"/>
      <c r="M677"/>
      <c r="N677"/>
      <c r="O677"/>
      <c r="P677"/>
      <c r="Q677"/>
      <c r="AA677"/>
      <c r="AB677"/>
      <c r="AC677"/>
      <c r="AD677"/>
      <c r="AE677" s="10"/>
      <c r="AF677" s="10"/>
      <c r="AG677" s="10"/>
      <c r="AH677"/>
      <c r="AI677"/>
    </row>
    <row r="678" spans="2:35">
      <c r="B678"/>
      <c r="C678"/>
      <c r="D678"/>
      <c r="E678"/>
      <c r="F678"/>
      <c r="G678"/>
      <c r="H678"/>
      <c r="I678"/>
      <c r="J678"/>
      <c r="K678"/>
      <c r="L678"/>
      <c r="M678"/>
      <c r="N678"/>
      <c r="O678"/>
      <c r="P678"/>
      <c r="Q678"/>
      <c r="AA678"/>
      <c r="AB678"/>
      <c r="AC678"/>
      <c r="AD678"/>
      <c r="AE678" s="10"/>
      <c r="AF678" s="10"/>
      <c r="AG678" s="10"/>
      <c r="AH678"/>
      <c r="AI678"/>
    </row>
    <row r="679" spans="2:35">
      <c r="B679"/>
      <c r="C679"/>
      <c r="D679"/>
      <c r="E679"/>
      <c r="F679"/>
      <c r="G679"/>
      <c r="H679"/>
      <c r="I679"/>
      <c r="J679"/>
      <c r="K679"/>
      <c r="L679"/>
      <c r="M679"/>
      <c r="N679"/>
      <c r="O679"/>
      <c r="P679"/>
      <c r="Q679"/>
      <c r="AA679"/>
      <c r="AB679"/>
      <c r="AC679"/>
      <c r="AD679"/>
      <c r="AE679" s="10"/>
      <c r="AF679" s="10"/>
      <c r="AG679" s="10"/>
      <c r="AH679"/>
      <c r="AI679"/>
    </row>
    <row r="680" spans="2:35">
      <c r="B680"/>
      <c r="C680"/>
      <c r="D680"/>
      <c r="E680"/>
      <c r="F680"/>
      <c r="G680"/>
      <c r="H680"/>
      <c r="I680"/>
      <c r="J680"/>
      <c r="K680"/>
      <c r="L680"/>
      <c r="M680"/>
      <c r="N680"/>
      <c r="O680"/>
      <c r="P680"/>
      <c r="Q680"/>
      <c r="AA680"/>
      <c r="AB680"/>
      <c r="AC680"/>
      <c r="AD680"/>
      <c r="AE680" s="10"/>
      <c r="AF680" s="10"/>
      <c r="AG680" s="10"/>
      <c r="AH680"/>
      <c r="AI680"/>
    </row>
    <row r="681" spans="2:35">
      <c r="B681"/>
      <c r="C681"/>
      <c r="D681"/>
      <c r="E681"/>
      <c r="F681"/>
      <c r="G681"/>
      <c r="H681"/>
      <c r="I681"/>
      <c r="J681"/>
      <c r="K681"/>
      <c r="L681"/>
      <c r="M681"/>
      <c r="N681"/>
      <c r="O681"/>
      <c r="P681"/>
      <c r="Q681"/>
      <c r="AA681"/>
      <c r="AB681"/>
      <c r="AC681"/>
      <c r="AD681"/>
      <c r="AE681" s="10"/>
      <c r="AF681" s="10"/>
      <c r="AG681" s="10"/>
      <c r="AH681"/>
      <c r="AI681"/>
    </row>
    <row r="682" spans="2:35">
      <c r="B682"/>
      <c r="C682"/>
      <c r="D682"/>
      <c r="E682"/>
      <c r="F682"/>
      <c r="G682"/>
      <c r="H682"/>
      <c r="I682"/>
      <c r="J682"/>
      <c r="K682"/>
      <c r="L682"/>
      <c r="M682"/>
      <c r="N682"/>
      <c r="O682"/>
      <c r="P682"/>
      <c r="Q682"/>
      <c r="AA682"/>
      <c r="AB682"/>
      <c r="AC682"/>
      <c r="AD682"/>
      <c r="AE682" s="10"/>
      <c r="AF682" s="10"/>
      <c r="AG682" s="10"/>
      <c r="AH682"/>
      <c r="AI682"/>
    </row>
    <row r="683" spans="2:35">
      <c r="B683"/>
      <c r="C683"/>
      <c r="D683"/>
      <c r="E683"/>
      <c r="F683"/>
      <c r="G683"/>
      <c r="H683"/>
      <c r="I683"/>
      <c r="J683"/>
      <c r="K683"/>
      <c r="L683"/>
      <c r="M683"/>
      <c r="N683"/>
      <c r="O683"/>
      <c r="P683"/>
      <c r="Q683"/>
      <c r="AA683"/>
      <c r="AB683"/>
      <c r="AC683"/>
      <c r="AD683"/>
      <c r="AE683" s="10"/>
      <c r="AF683" s="10"/>
      <c r="AG683" s="10"/>
      <c r="AH683"/>
      <c r="AI683"/>
    </row>
    <row r="684" spans="2:35">
      <c r="B684"/>
      <c r="C684"/>
      <c r="D684"/>
      <c r="E684"/>
      <c r="F684"/>
      <c r="G684"/>
      <c r="H684"/>
      <c r="I684"/>
      <c r="J684"/>
      <c r="K684"/>
      <c r="L684"/>
      <c r="M684"/>
      <c r="N684"/>
      <c r="O684"/>
      <c r="P684"/>
      <c r="Q684"/>
      <c r="AA684"/>
      <c r="AB684"/>
      <c r="AC684"/>
      <c r="AD684"/>
      <c r="AE684" s="10"/>
      <c r="AF684" s="10"/>
      <c r="AG684" s="10"/>
      <c r="AH684"/>
      <c r="AI684"/>
    </row>
    <row r="685" spans="2:35">
      <c r="B685"/>
      <c r="C685"/>
      <c r="D685"/>
      <c r="E685"/>
      <c r="F685"/>
      <c r="G685"/>
      <c r="H685"/>
      <c r="I685"/>
      <c r="J685"/>
      <c r="K685"/>
      <c r="L685"/>
      <c r="M685"/>
      <c r="N685"/>
      <c r="O685"/>
      <c r="P685"/>
      <c r="Q685"/>
      <c r="AA685"/>
      <c r="AB685"/>
      <c r="AC685"/>
      <c r="AD685"/>
      <c r="AE685" s="10"/>
      <c r="AF685" s="10"/>
      <c r="AG685" s="10"/>
      <c r="AH685"/>
      <c r="AI685"/>
    </row>
    <row r="686" spans="2:35">
      <c r="B686"/>
      <c r="C686"/>
      <c r="D686"/>
      <c r="E686"/>
      <c r="F686"/>
      <c r="G686"/>
      <c r="H686"/>
      <c r="I686"/>
      <c r="J686"/>
      <c r="K686"/>
      <c r="L686"/>
      <c r="M686"/>
      <c r="N686"/>
      <c r="O686"/>
      <c r="P686"/>
      <c r="Q686"/>
      <c r="AA686"/>
      <c r="AB686"/>
      <c r="AC686"/>
      <c r="AD686"/>
      <c r="AE686" s="10"/>
      <c r="AF686" s="10"/>
      <c r="AG686" s="10"/>
      <c r="AH686"/>
      <c r="AI686"/>
    </row>
    <row r="687" spans="2:35">
      <c r="B687"/>
      <c r="C687"/>
      <c r="D687"/>
      <c r="E687"/>
      <c r="F687"/>
      <c r="G687"/>
      <c r="H687"/>
      <c r="I687"/>
      <c r="J687"/>
      <c r="K687"/>
      <c r="L687"/>
      <c r="M687"/>
      <c r="N687"/>
      <c r="O687"/>
      <c r="P687"/>
      <c r="Q687"/>
      <c r="AA687"/>
      <c r="AB687"/>
      <c r="AC687"/>
      <c r="AD687"/>
      <c r="AE687" s="10"/>
      <c r="AF687" s="10"/>
      <c r="AG687" s="10"/>
      <c r="AH687"/>
      <c r="AI687"/>
    </row>
    <row r="688" spans="2:35">
      <c r="B688"/>
      <c r="C688"/>
      <c r="D688"/>
      <c r="E688"/>
      <c r="F688"/>
      <c r="G688"/>
      <c r="H688"/>
      <c r="I688"/>
      <c r="J688"/>
      <c r="K688"/>
      <c r="L688"/>
      <c r="M688"/>
      <c r="N688"/>
      <c r="O688"/>
      <c r="P688"/>
      <c r="Q688"/>
      <c r="AA688"/>
      <c r="AB688"/>
      <c r="AC688"/>
      <c r="AD688"/>
      <c r="AE688" s="10"/>
      <c r="AF688" s="10"/>
      <c r="AG688" s="10"/>
      <c r="AH688"/>
      <c r="AI688"/>
    </row>
    <row r="689" spans="2:35">
      <c r="B689"/>
      <c r="C689"/>
      <c r="D689"/>
      <c r="E689"/>
      <c r="F689"/>
      <c r="G689"/>
      <c r="H689"/>
      <c r="I689"/>
      <c r="J689"/>
      <c r="K689"/>
      <c r="L689"/>
      <c r="M689"/>
      <c r="N689"/>
      <c r="O689"/>
      <c r="P689"/>
      <c r="Q689"/>
      <c r="AA689"/>
      <c r="AB689"/>
      <c r="AC689"/>
      <c r="AD689"/>
      <c r="AE689" s="10"/>
      <c r="AF689" s="10"/>
      <c r="AG689" s="10"/>
      <c r="AH689"/>
      <c r="AI689"/>
    </row>
    <row r="690" spans="2:35">
      <c r="B690"/>
      <c r="C690"/>
      <c r="D690"/>
      <c r="E690"/>
      <c r="F690"/>
      <c r="G690"/>
      <c r="H690"/>
      <c r="I690"/>
      <c r="J690"/>
      <c r="K690"/>
      <c r="L690"/>
      <c r="M690"/>
      <c r="N690"/>
      <c r="O690"/>
      <c r="P690"/>
      <c r="Q690"/>
      <c r="AA690"/>
      <c r="AB690"/>
      <c r="AC690"/>
      <c r="AD690"/>
      <c r="AE690" s="10"/>
      <c r="AF690" s="10"/>
      <c r="AG690" s="10"/>
      <c r="AH690"/>
      <c r="AI690"/>
    </row>
    <row r="691" spans="2:35">
      <c r="B691"/>
      <c r="C691"/>
      <c r="D691"/>
      <c r="E691"/>
      <c r="F691"/>
      <c r="G691"/>
      <c r="H691"/>
      <c r="I691"/>
      <c r="J691"/>
      <c r="K691"/>
      <c r="L691"/>
      <c r="M691"/>
      <c r="N691"/>
      <c r="O691"/>
      <c r="P691"/>
      <c r="Q691"/>
      <c r="AA691"/>
      <c r="AB691"/>
      <c r="AC691"/>
      <c r="AD691"/>
      <c r="AE691" s="10"/>
      <c r="AF691" s="10"/>
      <c r="AG691" s="10"/>
      <c r="AH691"/>
      <c r="AI691"/>
    </row>
    <row r="692" spans="2:35">
      <c r="B692"/>
      <c r="C692"/>
      <c r="D692"/>
      <c r="E692"/>
      <c r="F692"/>
      <c r="G692"/>
      <c r="H692"/>
      <c r="I692"/>
      <c r="J692"/>
      <c r="K692"/>
      <c r="L692"/>
      <c r="M692"/>
      <c r="N692"/>
      <c r="O692"/>
      <c r="P692"/>
      <c r="Q692"/>
      <c r="AA692"/>
      <c r="AB692"/>
      <c r="AC692"/>
      <c r="AD692"/>
      <c r="AE692" s="10"/>
      <c r="AF692" s="10"/>
      <c r="AG692" s="10"/>
      <c r="AH692"/>
      <c r="AI692"/>
    </row>
    <row r="693" spans="2:35">
      <c r="B693"/>
      <c r="C693"/>
      <c r="D693"/>
      <c r="E693"/>
      <c r="F693"/>
      <c r="G693"/>
      <c r="H693"/>
      <c r="I693"/>
      <c r="J693"/>
      <c r="K693"/>
      <c r="L693"/>
      <c r="M693"/>
      <c r="N693"/>
      <c r="O693"/>
      <c r="P693"/>
      <c r="Q693"/>
      <c r="AA693"/>
      <c r="AB693"/>
      <c r="AC693"/>
      <c r="AD693"/>
      <c r="AE693" s="10"/>
      <c r="AF693" s="10"/>
      <c r="AG693" s="10"/>
      <c r="AH693"/>
      <c r="AI693"/>
    </row>
    <row r="694" spans="2:35">
      <c r="B694"/>
      <c r="C694"/>
      <c r="D694"/>
      <c r="E694"/>
      <c r="F694"/>
      <c r="G694"/>
      <c r="H694"/>
      <c r="I694"/>
      <c r="J694"/>
      <c r="K694"/>
      <c r="L694"/>
      <c r="M694"/>
      <c r="N694"/>
      <c r="O694"/>
      <c r="P694"/>
      <c r="Q694"/>
      <c r="AA694"/>
      <c r="AB694"/>
      <c r="AC694"/>
      <c r="AD694"/>
      <c r="AE694" s="10"/>
      <c r="AF694" s="10"/>
      <c r="AG694" s="10"/>
      <c r="AH694"/>
      <c r="AI694"/>
    </row>
    <row r="695" spans="2:35">
      <c r="B695"/>
      <c r="C695"/>
      <c r="D695"/>
      <c r="E695"/>
      <c r="F695"/>
      <c r="G695"/>
      <c r="H695"/>
      <c r="I695"/>
      <c r="J695"/>
      <c r="K695"/>
      <c r="L695"/>
      <c r="M695"/>
      <c r="N695"/>
      <c r="O695"/>
      <c r="P695"/>
      <c r="Q695"/>
      <c r="AA695"/>
      <c r="AB695"/>
      <c r="AC695"/>
      <c r="AD695"/>
      <c r="AE695" s="10"/>
      <c r="AF695" s="10"/>
      <c r="AG695" s="10"/>
      <c r="AH695"/>
      <c r="AI695"/>
    </row>
    <row r="696" spans="2:35">
      <c r="B696"/>
      <c r="C696"/>
      <c r="D696"/>
      <c r="E696"/>
      <c r="F696"/>
      <c r="G696"/>
      <c r="H696"/>
      <c r="I696"/>
      <c r="J696"/>
      <c r="K696"/>
      <c r="L696"/>
      <c r="M696"/>
      <c r="N696"/>
      <c r="O696"/>
      <c r="P696"/>
      <c r="Q696"/>
      <c r="AA696"/>
      <c r="AB696"/>
      <c r="AC696"/>
      <c r="AD696"/>
      <c r="AE696" s="10"/>
      <c r="AF696" s="10"/>
      <c r="AG696" s="10"/>
      <c r="AH696"/>
      <c r="AI696"/>
    </row>
    <row r="697" spans="2:35">
      <c r="B697"/>
      <c r="C697"/>
      <c r="D697"/>
      <c r="E697"/>
      <c r="F697"/>
      <c r="G697"/>
      <c r="H697"/>
      <c r="I697"/>
      <c r="J697"/>
      <c r="K697"/>
      <c r="L697"/>
      <c r="M697"/>
      <c r="N697"/>
      <c r="O697"/>
      <c r="P697"/>
      <c r="Q697"/>
      <c r="AA697"/>
      <c r="AB697"/>
      <c r="AC697"/>
      <c r="AD697"/>
      <c r="AE697" s="10"/>
      <c r="AF697" s="10"/>
      <c r="AG697" s="10"/>
      <c r="AH697"/>
      <c r="AI697"/>
    </row>
    <row r="698" spans="2:35">
      <c r="B698"/>
      <c r="C698"/>
      <c r="D698"/>
      <c r="E698"/>
      <c r="F698"/>
      <c r="G698"/>
      <c r="H698"/>
      <c r="I698"/>
      <c r="J698"/>
      <c r="K698"/>
      <c r="L698"/>
      <c r="M698"/>
      <c r="N698"/>
      <c r="O698"/>
      <c r="P698"/>
      <c r="Q698"/>
      <c r="AA698"/>
      <c r="AB698"/>
      <c r="AC698"/>
      <c r="AD698"/>
      <c r="AE698" s="10"/>
      <c r="AF698" s="10"/>
      <c r="AG698" s="10"/>
      <c r="AH698"/>
      <c r="AI698"/>
    </row>
    <row r="699" spans="2:35">
      <c r="B699"/>
      <c r="C699"/>
      <c r="D699"/>
      <c r="E699"/>
      <c r="F699"/>
      <c r="G699"/>
      <c r="H699"/>
      <c r="I699"/>
      <c r="J699"/>
      <c r="K699"/>
      <c r="L699"/>
      <c r="M699"/>
      <c r="N699"/>
      <c r="O699"/>
      <c r="P699"/>
      <c r="Q699"/>
      <c r="AA699"/>
      <c r="AB699"/>
      <c r="AC699"/>
      <c r="AD699"/>
      <c r="AE699" s="10"/>
      <c r="AF699" s="10"/>
      <c r="AG699" s="10"/>
      <c r="AH699"/>
      <c r="AI699"/>
    </row>
    <row r="700" spans="2:35">
      <c r="B700"/>
      <c r="C700"/>
      <c r="D700"/>
      <c r="E700"/>
      <c r="F700"/>
      <c r="G700"/>
      <c r="H700"/>
      <c r="I700"/>
      <c r="J700"/>
      <c r="K700"/>
      <c r="L700"/>
      <c r="M700"/>
      <c r="N700"/>
      <c r="O700"/>
      <c r="P700"/>
      <c r="Q700"/>
      <c r="AA700"/>
      <c r="AB700"/>
      <c r="AC700"/>
      <c r="AD700"/>
      <c r="AE700" s="10"/>
      <c r="AF700" s="10"/>
      <c r="AG700" s="10"/>
      <c r="AH700"/>
      <c r="AI700"/>
    </row>
    <row r="701" spans="2:35">
      <c r="B701"/>
      <c r="C701"/>
      <c r="D701"/>
      <c r="E701"/>
      <c r="F701"/>
      <c r="G701"/>
      <c r="H701"/>
      <c r="I701"/>
      <c r="J701"/>
      <c r="K701"/>
      <c r="L701"/>
      <c r="M701"/>
      <c r="N701"/>
      <c r="O701"/>
      <c r="P701"/>
      <c r="Q701"/>
      <c r="AA701"/>
      <c r="AB701"/>
      <c r="AC701"/>
      <c r="AD701"/>
      <c r="AE701" s="10"/>
      <c r="AF701" s="10"/>
      <c r="AG701" s="10"/>
      <c r="AH701"/>
      <c r="AI701"/>
    </row>
    <row r="702" spans="2:35">
      <c r="B702"/>
      <c r="C702"/>
      <c r="D702"/>
      <c r="E702"/>
      <c r="F702"/>
      <c r="G702"/>
      <c r="H702"/>
      <c r="I702"/>
      <c r="J702"/>
      <c r="K702"/>
      <c r="L702"/>
      <c r="M702"/>
      <c r="N702"/>
      <c r="O702"/>
      <c r="P702"/>
      <c r="Q702"/>
      <c r="AA702"/>
      <c r="AB702"/>
      <c r="AC702"/>
      <c r="AD702"/>
      <c r="AE702" s="10"/>
      <c r="AF702" s="10"/>
      <c r="AG702" s="10"/>
      <c r="AH702"/>
      <c r="AI702"/>
    </row>
    <row r="703" spans="2:35">
      <c r="B703"/>
      <c r="C703"/>
      <c r="D703"/>
      <c r="E703"/>
      <c r="F703"/>
      <c r="G703"/>
      <c r="H703"/>
      <c r="I703"/>
      <c r="J703"/>
      <c r="K703"/>
      <c r="L703"/>
      <c r="M703"/>
      <c r="N703"/>
      <c r="O703"/>
      <c r="P703"/>
      <c r="Q703"/>
      <c r="AA703"/>
      <c r="AB703"/>
      <c r="AC703"/>
      <c r="AD703"/>
      <c r="AE703" s="10"/>
      <c r="AF703" s="10"/>
      <c r="AG703" s="10"/>
      <c r="AH703"/>
      <c r="AI703"/>
    </row>
    <row r="704" spans="2:35">
      <c r="B704"/>
      <c r="C704"/>
      <c r="D704"/>
      <c r="E704"/>
      <c r="F704"/>
      <c r="G704"/>
      <c r="H704"/>
      <c r="I704"/>
      <c r="J704"/>
      <c r="K704"/>
      <c r="L704"/>
      <c r="M704"/>
      <c r="N704"/>
      <c r="O704"/>
      <c r="P704"/>
      <c r="Q704"/>
      <c r="AA704"/>
      <c r="AB704"/>
      <c r="AC704"/>
      <c r="AD704"/>
      <c r="AE704" s="10"/>
      <c r="AF704" s="10"/>
      <c r="AG704" s="10"/>
      <c r="AH704"/>
      <c r="AI704"/>
    </row>
    <row r="705" spans="2:35">
      <c r="B705"/>
      <c r="C705"/>
      <c r="D705"/>
      <c r="E705"/>
      <c r="F705"/>
      <c r="G705"/>
      <c r="H705"/>
      <c r="I705"/>
      <c r="J705"/>
      <c r="K705"/>
      <c r="L705"/>
      <c r="M705"/>
      <c r="N705"/>
      <c r="O705"/>
      <c r="P705"/>
      <c r="Q705"/>
      <c r="AA705"/>
      <c r="AB705"/>
      <c r="AC705"/>
      <c r="AD705"/>
      <c r="AE705" s="10"/>
      <c r="AF705" s="10"/>
      <c r="AG705" s="10"/>
      <c r="AH705"/>
      <c r="AI705"/>
    </row>
    <row r="706" spans="2:35">
      <c r="B706"/>
      <c r="C706"/>
      <c r="D706"/>
      <c r="E706"/>
      <c r="F706"/>
      <c r="G706"/>
      <c r="H706"/>
      <c r="I706"/>
      <c r="J706"/>
      <c r="K706"/>
      <c r="L706"/>
      <c r="M706"/>
      <c r="N706"/>
      <c r="O706"/>
      <c r="P706"/>
      <c r="Q706"/>
      <c r="AA706"/>
      <c r="AB706"/>
      <c r="AC706"/>
      <c r="AD706"/>
      <c r="AE706" s="10"/>
      <c r="AF706" s="10"/>
      <c r="AG706" s="10"/>
      <c r="AH706"/>
      <c r="AI706"/>
    </row>
    <row r="707" spans="2:35">
      <c r="B707"/>
      <c r="C707"/>
      <c r="D707"/>
      <c r="E707"/>
      <c r="F707"/>
      <c r="G707"/>
      <c r="H707"/>
      <c r="I707"/>
      <c r="J707"/>
      <c r="K707"/>
      <c r="L707"/>
      <c r="M707"/>
      <c r="N707"/>
      <c r="O707"/>
      <c r="P707"/>
      <c r="Q707"/>
      <c r="AA707"/>
      <c r="AB707"/>
      <c r="AC707"/>
      <c r="AD707"/>
      <c r="AE707" s="10"/>
      <c r="AF707" s="10"/>
      <c r="AG707" s="10"/>
      <c r="AH707"/>
      <c r="AI707"/>
    </row>
    <row r="708" spans="2:35">
      <c r="B708"/>
      <c r="C708"/>
      <c r="D708"/>
      <c r="E708"/>
      <c r="F708"/>
      <c r="G708"/>
      <c r="H708"/>
      <c r="I708"/>
      <c r="J708"/>
      <c r="K708"/>
      <c r="L708"/>
      <c r="M708"/>
      <c r="N708"/>
      <c r="O708"/>
      <c r="P708"/>
      <c r="Q708"/>
      <c r="AA708"/>
      <c r="AB708"/>
      <c r="AC708"/>
      <c r="AD708"/>
      <c r="AE708" s="10"/>
      <c r="AF708" s="10"/>
      <c r="AG708" s="10"/>
      <c r="AH708"/>
      <c r="AI708"/>
    </row>
    <row r="709" spans="2:35">
      <c r="B709"/>
      <c r="C709"/>
      <c r="D709"/>
      <c r="E709"/>
      <c r="F709"/>
      <c r="G709"/>
      <c r="H709"/>
      <c r="I709"/>
      <c r="J709"/>
      <c r="K709"/>
      <c r="L709"/>
      <c r="M709"/>
      <c r="N709"/>
      <c r="O709"/>
      <c r="P709"/>
      <c r="Q709"/>
      <c r="AA709"/>
      <c r="AB709"/>
      <c r="AC709"/>
      <c r="AD709"/>
      <c r="AE709" s="10"/>
      <c r="AF709" s="10"/>
      <c r="AG709" s="10"/>
      <c r="AH709"/>
      <c r="AI709"/>
    </row>
    <row r="710" spans="2:35">
      <c r="B710"/>
      <c r="C710"/>
      <c r="D710"/>
      <c r="E710"/>
      <c r="F710"/>
      <c r="G710"/>
      <c r="H710"/>
      <c r="I710"/>
      <c r="J710"/>
      <c r="K710"/>
      <c r="L710"/>
      <c r="M710"/>
      <c r="N710"/>
      <c r="O710"/>
      <c r="P710"/>
      <c r="Q710"/>
      <c r="AA710"/>
      <c r="AB710"/>
      <c r="AC710"/>
      <c r="AD710"/>
      <c r="AE710" s="10"/>
      <c r="AF710" s="10"/>
      <c r="AG710" s="10"/>
      <c r="AH710"/>
      <c r="AI710"/>
    </row>
    <row r="711" spans="2:35">
      <c r="B711"/>
      <c r="C711"/>
      <c r="D711"/>
      <c r="E711"/>
      <c r="F711"/>
      <c r="G711"/>
      <c r="H711"/>
      <c r="I711"/>
      <c r="J711"/>
      <c r="K711"/>
      <c r="L711"/>
      <c r="M711"/>
      <c r="N711"/>
      <c r="O711"/>
      <c r="P711"/>
      <c r="Q711"/>
      <c r="AA711"/>
      <c r="AB711"/>
      <c r="AC711"/>
      <c r="AD711"/>
      <c r="AE711" s="10"/>
      <c r="AF711" s="10"/>
      <c r="AG711" s="10"/>
      <c r="AH711"/>
      <c r="AI711"/>
    </row>
    <row r="712" spans="2:35">
      <c r="B712"/>
      <c r="C712"/>
      <c r="D712"/>
      <c r="E712"/>
      <c r="F712"/>
      <c r="G712"/>
      <c r="H712"/>
      <c r="I712"/>
      <c r="J712"/>
      <c r="K712"/>
      <c r="L712"/>
      <c r="M712"/>
      <c r="N712"/>
      <c r="O712"/>
      <c r="P712"/>
      <c r="Q712"/>
      <c r="AA712"/>
      <c r="AB712"/>
      <c r="AC712"/>
      <c r="AD712"/>
      <c r="AE712" s="10"/>
      <c r="AF712" s="10"/>
      <c r="AG712" s="10"/>
      <c r="AH712"/>
      <c r="AI712"/>
    </row>
    <row r="713" spans="2:35">
      <c r="B713"/>
      <c r="C713"/>
      <c r="D713"/>
      <c r="E713"/>
      <c r="F713"/>
      <c r="G713"/>
      <c r="H713"/>
      <c r="I713"/>
      <c r="J713"/>
      <c r="K713"/>
      <c r="L713"/>
      <c r="M713"/>
      <c r="N713"/>
      <c r="O713"/>
      <c r="P713"/>
      <c r="Q713"/>
      <c r="AA713"/>
      <c r="AB713"/>
      <c r="AC713"/>
      <c r="AD713"/>
      <c r="AE713" s="10"/>
      <c r="AF713" s="10"/>
      <c r="AG713" s="10"/>
      <c r="AH713"/>
      <c r="AI713"/>
    </row>
    <row r="714" spans="2:35">
      <c r="B714"/>
      <c r="C714"/>
      <c r="D714"/>
      <c r="E714"/>
      <c r="F714"/>
      <c r="G714"/>
      <c r="H714"/>
      <c r="I714"/>
      <c r="J714"/>
      <c r="K714"/>
      <c r="L714"/>
      <c r="M714"/>
      <c r="N714"/>
      <c r="O714"/>
      <c r="P714"/>
      <c r="Q714"/>
      <c r="AA714"/>
      <c r="AB714"/>
      <c r="AC714"/>
      <c r="AD714"/>
      <c r="AE714" s="10"/>
      <c r="AF714" s="10"/>
      <c r="AG714" s="10"/>
      <c r="AH714"/>
      <c r="AI714"/>
    </row>
    <row r="715" spans="2:35">
      <c r="B715"/>
      <c r="C715"/>
      <c r="D715"/>
      <c r="E715"/>
      <c r="F715"/>
      <c r="G715"/>
      <c r="H715"/>
      <c r="I715"/>
      <c r="J715"/>
      <c r="K715"/>
      <c r="L715"/>
      <c r="M715"/>
      <c r="N715"/>
      <c r="O715"/>
      <c r="P715"/>
      <c r="Q715"/>
      <c r="AA715"/>
      <c r="AB715"/>
      <c r="AC715"/>
      <c r="AD715"/>
      <c r="AE715" s="10"/>
      <c r="AF715" s="10"/>
      <c r="AG715" s="10"/>
      <c r="AH715"/>
      <c r="AI715"/>
    </row>
    <row r="716" spans="2:35">
      <c r="B716"/>
      <c r="C716"/>
      <c r="D716"/>
      <c r="E716"/>
      <c r="F716"/>
      <c r="G716"/>
      <c r="H716"/>
      <c r="I716"/>
      <c r="J716"/>
      <c r="K716"/>
      <c r="L716"/>
      <c r="M716"/>
      <c r="N716"/>
      <c r="O716"/>
      <c r="P716"/>
      <c r="Q716"/>
      <c r="AA716"/>
      <c r="AB716"/>
      <c r="AC716"/>
      <c r="AD716"/>
      <c r="AE716" s="10"/>
      <c r="AF716" s="10"/>
      <c r="AG716" s="10"/>
      <c r="AH716"/>
      <c r="AI716"/>
    </row>
    <row r="717" spans="2:35">
      <c r="B717"/>
      <c r="C717"/>
      <c r="D717"/>
      <c r="E717"/>
      <c r="F717"/>
      <c r="G717"/>
      <c r="H717"/>
      <c r="I717"/>
      <c r="J717"/>
      <c r="K717"/>
      <c r="L717"/>
      <c r="M717"/>
      <c r="N717"/>
      <c r="O717"/>
      <c r="P717"/>
      <c r="Q717"/>
      <c r="AA717"/>
      <c r="AB717"/>
      <c r="AC717"/>
      <c r="AD717"/>
      <c r="AE717" s="10"/>
      <c r="AF717" s="10"/>
      <c r="AG717" s="10"/>
      <c r="AH717"/>
      <c r="AI717"/>
    </row>
    <row r="718" spans="2:35">
      <c r="B718"/>
      <c r="C718"/>
      <c r="D718"/>
      <c r="E718"/>
      <c r="F718"/>
      <c r="G718"/>
      <c r="H718"/>
      <c r="I718"/>
      <c r="J718"/>
      <c r="K718"/>
      <c r="L718"/>
      <c r="M718"/>
      <c r="N718"/>
      <c r="O718"/>
      <c r="P718"/>
      <c r="Q718"/>
      <c r="AA718"/>
      <c r="AB718"/>
      <c r="AC718"/>
      <c r="AD718"/>
      <c r="AE718" s="10"/>
      <c r="AF718" s="10"/>
      <c r="AG718" s="10"/>
      <c r="AH718"/>
      <c r="AI718"/>
    </row>
    <row r="719" spans="2:35">
      <c r="B719"/>
      <c r="C719"/>
      <c r="D719"/>
      <c r="E719"/>
      <c r="F719"/>
      <c r="G719"/>
      <c r="H719"/>
      <c r="I719"/>
      <c r="J719"/>
      <c r="K719"/>
      <c r="L719"/>
      <c r="M719"/>
      <c r="N719"/>
      <c r="O719"/>
      <c r="P719"/>
      <c r="Q719"/>
      <c r="AA719"/>
      <c r="AB719"/>
      <c r="AC719"/>
      <c r="AD719"/>
      <c r="AE719" s="10"/>
      <c r="AF719" s="10"/>
      <c r="AG719" s="10"/>
      <c r="AH719"/>
      <c r="AI719"/>
    </row>
    <row r="720" spans="2:35">
      <c r="B720"/>
      <c r="C720"/>
      <c r="D720"/>
      <c r="E720"/>
      <c r="F720"/>
      <c r="G720"/>
      <c r="H720"/>
      <c r="I720"/>
      <c r="J720"/>
      <c r="K720"/>
      <c r="L720"/>
      <c r="M720"/>
      <c r="N720"/>
      <c r="O720"/>
      <c r="P720"/>
      <c r="Q720"/>
      <c r="AA720"/>
      <c r="AB720"/>
      <c r="AC720"/>
      <c r="AD720"/>
      <c r="AE720" s="10"/>
      <c r="AF720" s="10"/>
      <c r="AG720" s="10"/>
      <c r="AH720"/>
      <c r="AI720"/>
    </row>
    <row r="721" spans="2:35">
      <c r="B721"/>
      <c r="C721"/>
      <c r="D721"/>
      <c r="E721"/>
      <c r="F721"/>
      <c r="G721"/>
      <c r="H721"/>
      <c r="I721"/>
      <c r="J721"/>
      <c r="K721"/>
      <c r="L721"/>
      <c r="M721"/>
      <c r="N721"/>
      <c r="O721"/>
      <c r="P721"/>
      <c r="Q721"/>
      <c r="AA721"/>
      <c r="AB721"/>
      <c r="AC721"/>
      <c r="AD721"/>
      <c r="AE721" s="10"/>
      <c r="AF721" s="10"/>
      <c r="AG721" s="10"/>
      <c r="AH721"/>
      <c r="AI721"/>
    </row>
    <row r="722" spans="2:35">
      <c r="B722"/>
      <c r="C722"/>
      <c r="D722"/>
      <c r="E722"/>
      <c r="F722"/>
      <c r="G722"/>
      <c r="H722"/>
      <c r="I722"/>
      <c r="J722"/>
      <c r="K722"/>
      <c r="L722"/>
      <c r="M722"/>
      <c r="N722"/>
      <c r="O722"/>
      <c r="P722"/>
      <c r="Q722"/>
      <c r="AA722"/>
      <c r="AB722"/>
      <c r="AC722"/>
      <c r="AD722"/>
      <c r="AE722" s="10"/>
      <c r="AF722" s="10"/>
      <c r="AG722" s="10"/>
      <c r="AH722"/>
      <c r="AI722"/>
    </row>
    <row r="723" spans="2:35">
      <c r="B723"/>
      <c r="C723"/>
      <c r="D723"/>
      <c r="E723"/>
      <c r="F723"/>
      <c r="G723"/>
      <c r="H723"/>
      <c r="I723"/>
      <c r="J723"/>
      <c r="K723"/>
      <c r="L723"/>
      <c r="M723"/>
      <c r="N723"/>
      <c r="O723"/>
      <c r="P723"/>
      <c r="Q723"/>
      <c r="AA723"/>
      <c r="AB723"/>
      <c r="AC723"/>
      <c r="AD723"/>
      <c r="AE723" s="10"/>
      <c r="AF723" s="10"/>
      <c r="AG723" s="10"/>
      <c r="AH723"/>
      <c r="AI723"/>
    </row>
    <row r="724" spans="2:35">
      <c r="B724"/>
      <c r="C724"/>
      <c r="D724"/>
      <c r="E724"/>
      <c r="F724"/>
      <c r="G724"/>
      <c r="H724"/>
      <c r="I724"/>
      <c r="J724"/>
      <c r="K724"/>
      <c r="L724"/>
      <c r="M724"/>
      <c r="N724"/>
      <c r="O724"/>
      <c r="P724"/>
      <c r="Q724"/>
      <c r="AA724"/>
      <c r="AB724"/>
      <c r="AC724"/>
      <c r="AD724"/>
      <c r="AE724" s="10"/>
      <c r="AF724" s="10"/>
      <c r="AG724" s="10"/>
      <c r="AH724"/>
      <c r="AI724"/>
    </row>
    <row r="725" spans="2:35">
      <c r="B725"/>
      <c r="C725"/>
      <c r="D725"/>
      <c r="E725"/>
      <c r="F725"/>
      <c r="G725"/>
      <c r="H725"/>
      <c r="I725"/>
      <c r="J725"/>
      <c r="K725"/>
      <c r="L725"/>
      <c r="M725"/>
      <c r="N725"/>
      <c r="O725"/>
      <c r="P725"/>
      <c r="Q725"/>
      <c r="AA725"/>
      <c r="AB725"/>
      <c r="AC725"/>
      <c r="AD725"/>
      <c r="AE725" s="10"/>
      <c r="AF725" s="10"/>
      <c r="AG725" s="10"/>
      <c r="AH725"/>
      <c r="AI725"/>
    </row>
    <row r="726" spans="2:35">
      <c r="B726"/>
      <c r="C726"/>
      <c r="D726"/>
      <c r="E726"/>
      <c r="F726"/>
      <c r="G726"/>
      <c r="H726"/>
      <c r="I726"/>
      <c r="J726"/>
      <c r="K726"/>
      <c r="L726"/>
      <c r="M726"/>
      <c r="N726"/>
      <c r="O726"/>
      <c r="P726"/>
      <c r="Q726"/>
      <c r="AA726"/>
      <c r="AB726"/>
      <c r="AC726"/>
      <c r="AD726"/>
      <c r="AE726" s="10"/>
      <c r="AF726" s="10"/>
      <c r="AG726" s="10"/>
      <c r="AH726"/>
      <c r="AI726"/>
    </row>
    <row r="727" spans="2:35">
      <c r="B727"/>
      <c r="C727"/>
      <c r="D727"/>
      <c r="E727"/>
      <c r="F727"/>
      <c r="G727"/>
      <c r="H727"/>
      <c r="I727"/>
      <c r="J727"/>
      <c r="K727"/>
      <c r="L727"/>
      <c r="M727"/>
      <c r="N727"/>
      <c r="O727"/>
      <c r="P727"/>
      <c r="Q727"/>
      <c r="AA727"/>
      <c r="AB727"/>
      <c r="AC727"/>
      <c r="AD727"/>
      <c r="AE727" s="10"/>
      <c r="AF727" s="10"/>
      <c r="AG727" s="10"/>
      <c r="AH727"/>
      <c r="AI727"/>
    </row>
    <row r="728" spans="2:35">
      <c r="B728"/>
      <c r="C728"/>
      <c r="D728"/>
      <c r="E728"/>
      <c r="F728"/>
      <c r="G728"/>
      <c r="H728"/>
      <c r="I728"/>
      <c r="J728"/>
      <c r="K728"/>
      <c r="L728"/>
      <c r="M728"/>
      <c r="N728"/>
      <c r="O728"/>
      <c r="P728"/>
      <c r="Q728"/>
      <c r="AA728"/>
      <c r="AB728"/>
      <c r="AC728"/>
      <c r="AD728"/>
      <c r="AE728" s="10"/>
      <c r="AF728" s="10"/>
      <c r="AG728" s="10"/>
      <c r="AH728"/>
      <c r="AI728"/>
    </row>
    <row r="729" spans="2:35">
      <c r="B729"/>
      <c r="C729"/>
      <c r="D729"/>
      <c r="E729"/>
      <c r="F729"/>
      <c r="G729"/>
      <c r="H729"/>
      <c r="I729"/>
      <c r="J729"/>
      <c r="K729"/>
      <c r="L729"/>
      <c r="M729"/>
      <c r="N729"/>
      <c r="O729"/>
      <c r="P729"/>
      <c r="Q729"/>
      <c r="AA729"/>
      <c r="AB729"/>
      <c r="AC729"/>
      <c r="AD729"/>
      <c r="AE729" s="10"/>
      <c r="AF729" s="10"/>
      <c r="AG729" s="10"/>
      <c r="AH729"/>
      <c r="AI729"/>
    </row>
    <row r="730" spans="2:35">
      <c r="B730"/>
      <c r="C730"/>
      <c r="D730"/>
      <c r="E730"/>
      <c r="F730"/>
      <c r="G730"/>
      <c r="H730"/>
      <c r="I730"/>
      <c r="J730"/>
      <c r="K730"/>
      <c r="L730"/>
      <c r="M730"/>
      <c r="N730"/>
      <c r="O730"/>
      <c r="P730"/>
      <c r="Q730"/>
      <c r="AA730"/>
      <c r="AB730"/>
      <c r="AC730"/>
      <c r="AD730"/>
      <c r="AE730" s="10"/>
      <c r="AF730" s="10"/>
      <c r="AG730" s="10"/>
      <c r="AH730"/>
      <c r="AI730"/>
    </row>
    <row r="731" spans="2:35">
      <c r="B731"/>
      <c r="C731"/>
      <c r="D731"/>
      <c r="E731"/>
      <c r="F731"/>
      <c r="G731"/>
      <c r="H731"/>
      <c r="I731"/>
      <c r="J731"/>
      <c r="K731"/>
      <c r="L731"/>
      <c r="M731"/>
      <c r="N731"/>
      <c r="O731"/>
      <c r="P731"/>
      <c r="Q731"/>
      <c r="AA731"/>
      <c r="AB731"/>
      <c r="AC731"/>
      <c r="AD731"/>
      <c r="AE731" s="10"/>
      <c r="AF731" s="10"/>
      <c r="AG731" s="10"/>
      <c r="AH731"/>
      <c r="AI731"/>
    </row>
    <row r="732" spans="2:35">
      <c r="B732"/>
      <c r="C732"/>
      <c r="D732"/>
      <c r="E732"/>
      <c r="F732"/>
      <c r="G732"/>
      <c r="H732"/>
      <c r="I732"/>
      <c r="J732"/>
      <c r="K732"/>
      <c r="L732"/>
      <c r="M732"/>
      <c r="N732"/>
      <c r="O732"/>
      <c r="P732"/>
      <c r="Q732"/>
      <c r="AA732"/>
      <c r="AB732"/>
      <c r="AC732"/>
      <c r="AD732"/>
      <c r="AE732" s="10"/>
      <c r="AF732" s="10"/>
      <c r="AG732" s="10"/>
      <c r="AH732"/>
      <c r="AI732"/>
    </row>
    <row r="733" spans="2:35">
      <c r="B733"/>
      <c r="C733"/>
      <c r="D733"/>
      <c r="E733"/>
      <c r="F733"/>
      <c r="G733"/>
      <c r="H733"/>
      <c r="I733"/>
      <c r="J733"/>
      <c r="K733"/>
      <c r="L733"/>
      <c r="M733"/>
      <c r="N733"/>
      <c r="O733"/>
      <c r="P733"/>
      <c r="Q733"/>
      <c r="AA733"/>
      <c r="AB733"/>
      <c r="AC733"/>
      <c r="AD733"/>
      <c r="AE733" s="10"/>
      <c r="AF733" s="10"/>
      <c r="AG733" s="10"/>
      <c r="AH733"/>
      <c r="AI733"/>
    </row>
    <row r="734" spans="2:35">
      <c r="B734"/>
      <c r="C734"/>
      <c r="D734"/>
      <c r="E734"/>
      <c r="F734"/>
      <c r="G734"/>
      <c r="H734"/>
      <c r="I734"/>
      <c r="J734"/>
      <c r="K734"/>
      <c r="L734"/>
      <c r="M734"/>
      <c r="N734"/>
      <c r="O734"/>
      <c r="P734"/>
      <c r="Q734"/>
      <c r="AA734"/>
      <c r="AB734"/>
      <c r="AC734"/>
      <c r="AD734"/>
      <c r="AE734" s="10"/>
      <c r="AF734" s="10"/>
      <c r="AG734" s="10"/>
      <c r="AH734"/>
      <c r="AI734"/>
    </row>
    <row r="735" spans="2:35">
      <c r="B735"/>
      <c r="C735"/>
      <c r="D735"/>
      <c r="E735"/>
      <c r="F735"/>
      <c r="G735"/>
      <c r="H735"/>
      <c r="I735"/>
      <c r="J735"/>
      <c r="K735"/>
      <c r="L735"/>
      <c r="M735"/>
      <c r="N735"/>
      <c r="O735"/>
      <c r="P735"/>
      <c r="Q735"/>
      <c r="AA735"/>
      <c r="AB735"/>
      <c r="AC735"/>
      <c r="AD735"/>
      <c r="AE735" s="10"/>
      <c r="AF735" s="10"/>
      <c r="AG735" s="10"/>
      <c r="AH735"/>
      <c r="AI735"/>
    </row>
    <row r="736" spans="2:35">
      <c r="B736"/>
      <c r="C736"/>
      <c r="D736"/>
      <c r="E736"/>
      <c r="F736"/>
      <c r="G736"/>
      <c r="H736"/>
      <c r="I736"/>
      <c r="J736"/>
      <c r="K736"/>
      <c r="L736"/>
      <c r="M736"/>
      <c r="N736"/>
      <c r="O736"/>
      <c r="P736"/>
      <c r="Q736"/>
      <c r="AA736"/>
      <c r="AB736"/>
      <c r="AC736"/>
      <c r="AD736"/>
      <c r="AE736" s="10"/>
      <c r="AF736" s="10"/>
      <c r="AG736" s="10"/>
      <c r="AH736"/>
      <c r="AI736"/>
    </row>
    <row r="737" spans="2:35">
      <c r="B737"/>
      <c r="C737"/>
      <c r="D737"/>
      <c r="E737"/>
      <c r="F737"/>
      <c r="G737"/>
      <c r="H737"/>
      <c r="I737"/>
      <c r="J737"/>
      <c r="K737"/>
      <c r="L737"/>
      <c r="M737"/>
      <c r="N737"/>
      <c r="O737"/>
      <c r="P737"/>
      <c r="Q737"/>
      <c r="AA737"/>
      <c r="AB737"/>
      <c r="AC737"/>
      <c r="AD737"/>
      <c r="AE737" s="10"/>
      <c r="AF737" s="10"/>
      <c r="AG737" s="10"/>
      <c r="AH737"/>
      <c r="AI737"/>
    </row>
    <row r="738" spans="2:35">
      <c r="B738"/>
      <c r="C738"/>
      <c r="D738"/>
      <c r="E738"/>
      <c r="F738"/>
      <c r="G738"/>
      <c r="H738"/>
      <c r="I738"/>
      <c r="J738"/>
      <c r="K738"/>
      <c r="L738"/>
      <c r="M738"/>
      <c r="N738"/>
      <c r="O738"/>
      <c r="P738"/>
      <c r="Q738"/>
      <c r="AA738"/>
      <c r="AB738"/>
      <c r="AC738"/>
      <c r="AD738"/>
      <c r="AE738" s="10"/>
      <c r="AF738" s="10"/>
      <c r="AG738" s="10"/>
      <c r="AH738"/>
      <c r="AI738"/>
    </row>
    <row r="739" spans="2:35">
      <c r="B739"/>
      <c r="C739"/>
      <c r="D739"/>
      <c r="E739"/>
      <c r="F739"/>
      <c r="G739"/>
      <c r="H739"/>
      <c r="I739"/>
      <c r="J739"/>
      <c r="K739"/>
      <c r="L739"/>
      <c r="M739"/>
      <c r="N739"/>
      <c r="O739"/>
      <c r="P739"/>
      <c r="Q739"/>
      <c r="AA739"/>
      <c r="AB739"/>
      <c r="AC739"/>
      <c r="AD739"/>
      <c r="AE739" s="10"/>
      <c r="AF739" s="10"/>
      <c r="AG739" s="10"/>
      <c r="AH739"/>
      <c r="AI739"/>
    </row>
    <row r="740" spans="2:35">
      <c r="B740"/>
      <c r="C740"/>
      <c r="D740"/>
      <c r="E740"/>
      <c r="F740"/>
      <c r="G740"/>
      <c r="H740"/>
      <c r="I740"/>
      <c r="J740"/>
      <c r="K740"/>
      <c r="L740"/>
      <c r="M740"/>
      <c r="N740"/>
      <c r="O740"/>
      <c r="P740"/>
      <c r="Q740"/>
      <c r="AA740"/>
      <c r="AB740"/>
      <c r="AC740"/>
      <c r="AD740"/>
      <c r="AE740" s="10"/>
      <c r="AF740" s="10"/>
      <c r="AG740" s="10"/>
      <c r="AH740"/>
      <c r="AI740"/>
    </row>
    <row r="741" spans="2:35">
      <c r="B741"/>
      <c r="C741"/>
      <c r="D741"/>
      <c r="E741"/>
      <c r="F741"/>
      <c r="G741"/>
      <c r="H741"/>
      <c r="I741"/>
      <c r="J741"/>
      <c r="K741"/>
      <c r="L741"/>
      <c r="M741"/>
      <c r="N741"/>
      <c r="O741"/>
      <c r="P741"/>
      <c r="Q741"/>
      <c r="AA741"/>
      <c r="AB741"/>
      <c r="AC741"/>
      <c r="AD741"/>
      <c r="AE741" s="10"/>
      <c r="AF741" s="10"/>
      <c r="AG741" s="10"/>
      <c r="AH741"/>
      <c r="AI741"/>
    </row>
    <row r="742" spans="2:35">
      <c r="B742"/>
      <c r="C742"/>
      <c r="D742"/>
      <c r="E742"/>
      <c r="F742"/>
      <c r="G742"/>
      <c r="H742"/>
      <c r="I742"/>
      <c r="J742"/>
      <c r="K742"/>
      <c r="L742"/>
      <c r="M742"/>
      <c r="N742"/>
      <c r="O742"/>
      <c r="P742"/>
      <c r="Q742"/>
      <c r="AA742"/>
      <c r="AB742"/>
      <c r="AC742"/>
      <c r="AD742"/>
      <c r="AE742" s="10"/>
      <c r="AF742" s="10"/>
      <c r="AG742" s="10"/>
      <c r="AH742"/>
      <c r="AI742"/>
    </row>
    <row r="743" spans="2:35">
      <c r="B743"/>
      <c r="C743"/>
      <c r="D743"/>
      <c r="E743"/>
      <c r="F743"/>
      <c r="G743"/>
      <c r="H743"/>
      <c r="I743"/>
      <c r="J743"/>
      <c r="K743"/>
      <c r="L743"/>
      <c r="M743"/>
      <c r="N743"/>
      <c r="O743"/>
      <c r="P743"/>
      <c r="Q743"/>
      <c r="AA743"/>
      <c r="AB743"/>
      <c r="AC743"/>
      <c r="AD743"/>
      <c r="AE743" s="10"/>
      <c r="AF743" s="10"/>
      <c r="AG743" s="10"/>
      <c r="AH743"/>
      <c r="AI743"/>
    </row>
    <row r="744" spans="2:35">
      <c r="B744"/>
      <c r="C744"/>
      <c r="D744"/>
      <c r="E744"/>
      <c r="F744"/>
      <c r="G744"/>
      <c r="H744"/>
      <c r="I744"/>
      <c r="J744"/>
      <c r="K744"/>
      <c r="L744"/>
      <c r="M744"/>
      <c r="N744"/>
      <c r="O744"/>
      <c r="P744"/>
      <c r="Q744"/>
      <c r="AA744"/>
      <c r="AB744"/>
      <c r="AC744"/>
      <c r="AD744"/>
      <c r="AE744" s="10"/>
      <c r="AF744" s="10"/>
      <c r="AG744" s="10"/>
      <c r="AH744"/>
      <c r="AI744"/>
    </row>
    <row r="745" spans="2:35">
      <c r="B745"/>
      <c r="C745"/>
      <c r="D745"/>
      <c r="E745"/>
      <c r="F745"/>
      <c r="G745"/>
      <c r="H745"/>
      <c r="I745"/>
      <c r="J745"/>
      <c r="K745"/>
      <c r="L745"/>
      <c r="M745"/>
      <c r="N745"/>
      <c r="O745"/>
      <c r="P745"/>
      <c r="Q745"/>
      <c r="AA745"/>
      <c r="AB745"/>
      <c r="AC745"/>
      <c r="AD745"/>
      <c r="AE745" s="10"/>
      <c r="AF745" s="10"/>
      <c r="AG745" s="10"/>
      <c r="AH745"/>
      <c r="AI745"/>
    </row>
    <row r="746" spans="2:35">
      <c r="B746"/>
      <c r="C746"/>
      <c r="D746"/>
      <c r="E746"/>
      <c r="F746"/>
      <c r="G746"/>
      <c r="H746"/>
      <c r="I746"/>
      <c r="J746"/>
      <c r="K746"/>
      <c r="L746"/>
      <c r="M746"/>
      <c r="N746"/>
      <c r="O746"/>
      <c r="P746"/>
      <c r="Q746"/>
      <c r="AA746"/>
      <c r="AB746"/>
      <c r="AC746"/>
      <c r="AD746"/>
      <c r="AE746" s="10"/>
      <c r="AF746" s="10"/>
      <c r="AG746" s="10"/>
      <c r="AH746"/>
      <c r="AI746"/>
    </row>
    <row r="747" spans="2:35">
      <c r="B747"/>
      <c r="C747"/>
      <c r="D747"/>
      <c r="E747"/>
      <c r="F747"/>
      <c r="G747"/>
      <c r="H747"/>
      <c r="I747"/>
      <c r="J747"/>
      <c r="K747"/>
      <c r="L747"/>
      <c r="M747"/>
      <c r="N747"/>
      <c r="O747"/>
      <c r="P747"/>
      <c r="Q747"/>
      <c r="AA747"/>
      <c r="AB747"/>
      <c r="AC747"/>
      <c r="AD747"/>
      <c r="AE747" s="10"/>
      <c r="AF747" s="10"/>
      <c r="AG747" s="10"/>
      <c r="AH747"/>
      <c r="AI747"/>
    </row>
    <row r="748" spans="2:35">
      <c r="B748"/>
      <c r="C748"/>
      <c r="D748"/>
      <c r="E748"/>
      <c r="F748"/>
      <c r="G748"/>
      <c r="H748"/>
      <c r="I748"/>
      <c r="J748"/>
      <c r="K748"/>
      <c r="L748"/>
      <c r="M748"/>
      <c r="N748"/>
      <c r="O748"/>
      <c r="P748"/>
      <c r="Q748"/>
      <c r="AA748"/>
      <c r="AB748"/>
      <c r="AC748"/>
      <c r="AD748"/>
      <c r="AE748" s="10"/>
      <c r="AF748" s="10"/>
      <c r="AG748" s="10"/>
      <c r="AH748"/>
      <c r="AI748"/>
    </row>
    <row r="749" spans="2:35">
      <c r="B749"/>
      <c r="C749"/>
      <c r="D749"/>
      <c r="E749"/>
      <c r="F749"/>
      <c r="G749"/>
      <c r="H749"/>
      <c r="I749"/>
      <c r="J749"/>
      <c r="K749"/>
      <c r="L749"/>
      <c r="M749"/>
      <c r="N749"/>
      <c r="O749"/>
      <c r="P749"/>
      <c r="Q749"/>
      <c r="AA749"/>
      <c r="AB749"/>
      <c r="AC749"/>
      <c r="AD749"/>
      <c r="AE749" s="10"/>
      <c r="AF749" s="10"/>
      <c r="AG749" s="10"/>
      <c r="AH749"/>
      <c r="AI749"/>
    </row>
    <row r="750" spans="2:35">
      <c r="B750"/>
      <c r="C750"/>
      <c r="D750"/>
      <c r="E750"/>
      <c r="F750"/>
      <c r="G750"/>
      <c r="H750"/>
      <c r="I750"/>
      <c r="J750"/>
      <c r="K750"/>
      <c r="L750"/>
      <c r="M750"/>
      <c r="N750"/>
      <c r="O750"/>
      <c r="P750"/>
      <c r="Q750"/>
      <c r="AA750"/>
      <c r="AB750"/>
      <c r="AC750"/>
      <c r="AD750"/>
      <c r="AE750" s="10"/>
      <c r="AF750" s="10"/>
      <c r="AG750" s="10"/>
      <c r="AH750"/>
      <c r="AI750"/>
    </row>
    <row r="751" spans="2:35">
      <c r="B751"/>
      <c r="C751"/>
      <c r="D751"/>
      <c r="E751"/>
      <c r="F751"/>
      <c r="G751"/>
      <c r="H751"/>
      <c r="I751"/>
      <c r="J751"/>
      <c r="K751"/>
      <c r="L751"/>
      <c r="M751"/>
      <c r="N751"/>
      <c r="O751"/>
      <c r="P751"/>
      <c r="Q751"/>
      <c r="AA751"/>
      <c r="AB751"/>
      <c r="AC751"/>
      <c r="AD751"/>
      <c r="AE751" s="10"/>
      <c r="AF751" s="10"/>
      <c r="AG751" s="10"/>
      <c r="AH751"/>
      <c r="AI751"/>
    </row>
    <row r="752" spans="2:35">
      <c r="B752"/>
      <c r="C752"/>
      <c r="D752"/>
      <c r="E752"/>
      <c r="F752"/>
      <c r="G752"/>
      <c r="H752"/>
      <c r="I752"/>
      <c r="J752"/>
      <c r="K752"/>
      <c r="L752"/>
      <c r="M752"/>
      <c r="N752"/>
      <c r="O752"/>
      <c r="P752"/>
      <c r="Q752"/>
      <c r="AA752"/>
      <c r="AB752"/>
      <c r="AC752"/>
      <c r="AD752"/>
      <c r="AE752" s="10"/>
      <c r="AF752" s="10"/>
      <c r="AG752" s="10"/>
      <c r="AH752"/>
      <c r="AI752"/>
    </row>
    <row r="753" spans="2:35">
      <c r="B753"/>
      <c r="C753"/>
      <c r="D753"/>
      <c r="E753"/>
      <c r="F753"/>
      <c r="G753"/>
      <c r="H753"/>
      <c r="I753"/>
      <c r="J753"/>
      <c r="K753"/>
      <c r="L753"/>
      <c r="M753"/>
      <c r="N753"/>
      <c r="O753"/>
      <c r="P753"/>
      <c r="Q753"/>
      <c r="AA753"/>
      <c r="AB753"/>
      <c r="AC753"/>
      <c r="AD753"/>
      <c r="AE753" s="10"/>
      <c r="AF753" s="10"/>
      <c r="AG753" s="10"/>
      <c r="AH753"/>
      <c r="AI753"/>
    </row>
    <row r="754" spans="2:35">
      <c r="B754"/>
      <c r="C754"/>
      <c r="D754"/>
      <c r="E754"/>
      <c r="F754"/>
      <c r="G754"/>
      <c r="H754"/>
      <c r="I754"/>
      <c r="J754"/>
      <c r="K754"/>
      <c r="L754"/>
      <c r="M754"/>
      <c r="N754"/>
      <c r="O754"/>
      <c r="P754"/>
      <c r="Q754"/>
      <c r="AA754"/>
      <c r="AB754"/>
      <c r="AC754"/>
      <c r="AD754"/>
      <c r="AE754" s="10"/>
      <c r="AF754" s="10"/>
      <c r="AG754" s="10"/>
      <c r="AH754"/>
      <c r="AI754"/>
    </row>
    <row r="755" spans="2:35">
      <c r="B755"/>
      <c r="C755"/>
      <c r="D755"/>
      <c r="E755"/>
      <c r="F755"/>
      <c r="G755"/>
      <c r="H755"/>
      <c r="I755"/>
      <c r="J755"/>
      <c r="K755"/>
      <c r="L755"/>
      <c r="M755"/>
      <c r="N755"/>
      <c r="O755"/>
      <c r="P755"/>
      <c r="Q755"/>
      <c r="AA755"/>
      <c r="AB755"/>
      <c r="AC755"/>
      <c r="AD755"/>
      <c r="AE755" s="10"/>
      <c r="AF755" s="10"/>
      <c r="AG755" s="10"/>
      <c r="AH755"/>
      <c r="AI755"/>
    </row>
    <row r="756" spans="2:35">
      <c r="B756"/>
      <c r="C756"/>
      <c r="D756"/>
      <c r="E756"/>
      <c r="F756"/>
      <c r="G756"/>
      <c r="H756"/>
      <c r="I756"/>
      <c r="J756"/>
      <c r="K756"/>
      <c r="L756"/>
      <c r="M756"/>
      <c r="N756"/>
      <c r="O756"/>
      <c r="P756"/>
      <c r="Q756"/>
      <c r="AA756"/>
      <c r="AB756"/>
      <c r="AC756"/>
      <c r="AD756"/>
      <c r="AE756" s="10"/>
      <c r="AF756" s="10"/>
      <c r="AG756" s="10"/>
      <c r="AH756"/>
      <c r="AI756"/>
    </row>
    <row r="757" spans="2:35">
      <c r="B757"/>
      <c r="C757"/>
      <c r="D757"/>
      <c r="E757"/>
      <c r="F757"/>
      <c r="G757"/>
      <c r="H757"/>
      <c r="I757"/>
      <c r="J757"/>
      <c r="K757"/>
      <c r="L757"/>
      <c r="M757"/>
      <c r="N757"/>
      <c r="O757"/>
      <c r="P757"/>
      <c r="Q757"/>
      <c r="AA757"/>
      <c r="AB757"/>
      <c r="AC757"/>
      <c r="AD757"/>
      <c r="AE757" s="10"/>
      <c r="AF757" s="10"/>
      <c r="AG757" s="10"/>
      <c r="AH757"/>
      <c r="AI757"/>
    </row>
    <row r="758" spans="2:35">
      <c r="B758"/>
      <c r="C758"/>
      <c r="D758"/>
      <c r="E758"/>
      <c r="F758"/>
      <c r="G758"/>
      <c r="H758"/>
      <c r="I758"/>
      <c r="J758"/>
      <c r="K758"/>
      <c r="L758"/>
      <c r="M758"/>
      <c r="N758"/>
      <c r="O758"/>
      <c r="P758"/>
      <c r="Q758"/>
      <c r="AA758"/>
      <c r="AB758"/>
      <c r="AC758"/>
      <c r="AD758"/>
      <c r="AE758" s="10"/>
      <c r="AF758" s="10"/>
      <c r="AG758" s="10"/>
      <c r="AH758"/>
      <c r="AI758"/>
    </row>
    <row r="759" spans="2:35">
      <c r="B759"/>
      <c r="C759"/>
      <c r="D759"/>
      <c r="E759"/>
      <c r="F759"/>
      <c r="G759"/>
      <c r="H759"/>
      <c r="I759"/>
      <c r="J759"/>
      <c r="K759"/>
      <c r="L759"/>
      <c r="M759"/>
      <c r="N759"/>
      <c r="O759"/>
      <c r="P759"/>
      <c r="Q759"/>
      <c r="AA759"/>
      <c r="AB759"/>
      <c r="AC759"/>
      <c r="AD759"/>
      <c r="AE759" s="10"/>
      <c r="AF759" s="10"/>
      <c r="AG759" s="10"/>
      <c r="AH759"/>
      <c r="AI759"/>
    </row>
    <row r="760" spans="2:35">
      <c r="B760"/>
      <c r="C760"/>
      <c r="D760"/>
      <c r="E760"/>
      <c r="F760"/>
      <c r="G760"/>
      <c r="H760"/>
      <c r="I760"/>
      <c r="J760"/>
      <c r="K760"/>
      <c r="L760"/>
      <c r="M760"/>
      <c r="N760"/>
      <c r="O760"/>
      <c r="P760"/>
      <c r="Q760"/>
      <c r="AA760"/>
      <c r="AB760"/>
      <c r="AC760"/>
      <c r="AD760"/>
      <c r="AE760" s="10"/>
      <c r="AF760" s="10"/>
      <c r="AG760" s="10"/>
      <c r="AH760"/>
      <c r="AI760"/>
    </row>
    <row r="761" spans="2:35">
      <c r="B761"/>
      <c r="C761"/>
      <c r="D761"/>
      <c r="E761"/>
      <c r="F761"/>
      <c r="G761"/>
      <c r="H761"/>
      <c r="I761"/>
      <c r="J761"/>
      <c r="K761"/>
      <c r="L761"/>
      <c r="M761"/>
      <c r="N761"/>
      <c r="O761"/>
      <c r="P761"/>
      <c r="Q761"/>
      <c r="AA761"/>
      <c r="AB761"/>
      <c r="AC761"/>
      <c r="AD761"/>
      <c r="AE761" s="10"/>
      <c r="AF761" s="10"/>
      <c r="AG761" s="10"/>
      <c r="AH761"/>
      <c r="AI761"/>
    </row>
    <row r="762" spans="2:35">
      <c r="B762"/>
      <c r="C762"/>
      <c r="D762"/>
      <c r="E762"/>
      <c r="F762"/>
      <c r="G762"/>
      <c r="H762"/>
      <c r="I762"/>
      <c r="J762"/>
      <c r="K762"/>
      <c r="L762"/>
      <c r="M762"/>
      <c r="N762"/>
      <c r="O762"/>
      <c r="P762"/>
      <c r="Q762"/>
      <c r="AA762"/>
      <c r="AB762"/>
      <c r="AC762"/>
      <c r="AD762"/>
      <c r="AE762" s="10"/>
      <c r="AF762" s="10"/>
      <c r="AG762" s="10"/>
      <c r="AH762"/>
      <c r="AI762"/>
    </row>
    <row r="763" spans="2:35">
      <c r="B763"/>
      <c r="C763"/>
      <c r="D763"/>
      <c r="E763"/>
      <c r="F763"/>
      <c r="G763"/>
      <c r="H763"/>
      <c r="I763"/>
      <c r="J763"/>
      <c r="K763"/>
      <c r="L763"/>
      <c r="M763"/>
      <c r="N763"/>
      <c r="O763"/>
      <c r="P763"/>
      <c r="Q763"/>
      <c r="AA763"/>
      <c r="AB763"/>
      <c r="AC763"/>
      <c r="AD763"/>
      <c r="AE763" s="10"/>
      <c r="AF763" s="10"/>
      <c r="AG763" s="10"/>
      <c r="AH763"/>
      <c r="AI763"/>
    </row>
    <row r="764" spans="2:35">
      <c r="B764"/>
      <c r="C764"/>
      <c r="D764"/>
      <c r="E764"/>
      <c r="F764"/>
      <c r="G764"/>
      <c r="H764"/>
      <c r="I764"/>
      <c r="J764"/>
      <c r="K764"/>
      <c r="L764"/>
      <c r="M764"/>
      <c r="N764"/>
      <c r="O764"/>
      <c r="P764"/>
      <c r="Q764"/>
      <c r="AA764"/>
      <c r="AB764"/>
      <c r="AC764"/>
      <c r="AD764"/>
      <c r="AE764" s="10"/>
      <c r="AF764" s="10"/>
      <c r="AG764" s="10"/>
      <c r="AH764"/>
      <c r="AI764"/>
    </row>
    <row r="765" spans="2:35">
      <c r="B765"/>
      <c r="C765"/>
      <c r="D765"/>
      <c r="E765"/>
      <c r="F765"/>
      <c r="G765"/>
      <c r="H765"/>
      <c r="I765"/>
      <c r="J765"/>
      <c r="K765"/>
      <c r="L765"/>
      <c r="M765"/>
      <c r="N765"/>
      <c r="O765"/>
      <c r="P765"/>
      <c r="Q765"/>
      <c r="AA765"/>
      <c r="AB765"/>
      <c r="AC765"/>
      <c r="AD765"/>
      <c r="AE765" s="10"/>
      <c r="AF765" s="10"/>
      <c r="AG765" s="10"/>
      <c r="AH765"/>
      <c r="AI765"/>
    </row>
    <row r="766" spans="2:35">
      <c r="B766"/>
      <c r="C766"/>
      <c r="D766"/>
      <c r="E766"/>
      <c r="F766"/>
      <c r="G766"/>
      <c r="H766"/>
      <c r="I766"/>
      <c r="J766"/>
      <c r="K766"/>
      <c r="L766"/>
      <c r="M766"/>
      <c r="N766"/>
      <c r="O766"/>
      <c r="P766"/>
      <c r="Q766"/>
      <c r="AA766"/>
      <c r="AB766"/>
      <c r="AC766"/>
      <c r="AD766"/>
      <c r="AE766" s="10"/>
      <c r="AF766" s="10"/>
      <c r="AG766" s="10"/>
      <c r="AH766"/>
      <c r="AI766"/>
    </row>
    <row r="767" spans="2:35">
      <c r="B767"/>
      <c r="C767"/>
      <c r="D767"/>
      <c r="E767"/>
      <c r="F767"/>
      <c r="G767"/>
      <c r="H767"/>
      <c r="I767"/>
      <c r="J767"/>
      <c r="K767"/>
      <c r="L767"/>
      <c r="M767"/>
      <c r="N767"/>
      <c r="O767"/>
      <c r="P767"/>
      <c r="Q767"/>
      <c r="AA767"/>
      <c r="AB767"/>
      <c r="AC767"/>
      <c r="AD767"/>
      <c r="AE767" s="10"/>
      <c r="AF767" s="10"/>
      <c r="AG767" s="10"/>
      <c r="AH767"/>
      <c r="AI767"/>
    </row>
    <row r="768" spans="2:35">
      <c r="B768"/>
      <c r="C768"/>
      <c r="D768"/>
      <c r="E768"/>
      <c r="F768"/>
      <c r="G768"/>
      <c r="H768"/>
      <c r="I768"/>
      <c r="J768"/>
      <c r="K768"/>
      <c r="L768"/>
      <c r="M768"/>
      <c r="N768"/>
      <c r="O768"/>
      <c r="P768"/>
      <c r="Q768"/>
      <c r="AA768"/>
      <c r="AB768"/>
      <c r="AC768"/>
      <c r="AD768"/>
      <c r="AE768" s="10"/>
      <c r="AF768" s="10"/>
      <c r="AG768" s="10"/>
      <c r="AH768"/>
      <c r="AI768"/>
    </row>
    <row r="769" spans="2:35">
      <c r="B769"/>
      <c r="C769"/>
      <c r="D769"/>
      <c r="E769"/>
      <c r="F769"/>
      <c r="G769"/>
      <c r="H769"/>
      <c r="I769"/>
      <c r="J769"/>
      <c r="K769"/>
      <c r="L769"/>
      <c r="M769"/>
      <c r="N769"/>
      <c r="O769"/>
      <c r="P769"/>
      <c r="Q769"/>
      <c r="AA769"/>
      <c r="AB769"/>
      <c r="AC769"/>
      <c r="AD769"/>
      <c r="AE769" s="10"/>
      <c r="AF769" s="10"/>
      <c r="AG769" s="10"/>
      <c r="AH769"/>
      <c r="AI769"/>
    </row>
    <row r="770" spans="2:35">
      <c r="B770"/>
      <c r="C770"/>
      <c r="D770"/>
      <c r="E770"/>
      <c r="F770"/>
      <c r="G770"/>
      <c r="H770"/>
      <c r="I770"/>
      <c r="J770"/>
      <c r="K770"/>
      <c r="L770"/>
      <c r="M770"/>
      <c r="N770"/>
      <c r="O770"/>
      <c r="P770"/>
      <c r="Q770"/>
      <c r="AA770"/>
      <c r="AB770"/>
      <c r="AC770"/>
      <c r="AD770"/>
      <c r="AE770" s="10"/>
      <c r="AF770" s="10"/>
      <c r="AG770" s="10"/>
      <c r="AH770"/>
      <c r="AI770"/>
    </row>
    <row r="771" spans="2:35">
      <c r="B771"/>
      <c r="C771"/>
      <c r="D771"/>
      <c r="E771"/>
      <c r="F771"/>
      <c r="G771"/>
      <c r="H771"/>
      <c r="I771"/>
      <c r="J771"/>
      <c r="K771"/>
      <c r="L771"/>
      <c r="M771"/>
      <c r="N771"/>
      <c r="O771"/>
      <c r="P771"/>
      <c r="Q771"/>
      <c r="AA771"/>
      <c r="AB771"/>
      <c r="AC771"/>
      <c r="AD771"/>
      <c r="AE771" s="10"/>
      <c r="AF771" s="10"/>
      <c r="AG771" s="10"/>
      <c r="AH771"/>
      <c r="AI771"/>
    </row>
    <row r="772" spans="2:35">
      <c r="B772"/>
      <c r="C772"/>
      <c r="D772"/>
      <c r="E772"/>
      <c r="F772"/>
      <c r="G772"/>
      <c r="H772"/>
      <c r="I772"/>
      <c r="J772"/>
      <c r="K772"/>
      <c r="L772"/>
      <c r="M772"/>
      <c r="N772"/>
      <c r="O772"/>
      <c r="P772"/>
      <c r="Q772"/>
      <c r="AA772"/>
      <c r="AB772"/>
      <c r="AC772"/>
      <c r="AD772"/>
      <c r="AE772" s="10"/>
      <c r="AF772" s="10"/>
      <c r="AG772" s="10"/>
      <c r="AH772"/>
      <c r="AI772"/>
    </row>
    <row r="773" spans="2:35">
      <c r="B773"/>
      <c r="C773"/>
      <c r="D773"/>
      <c r="E773"/>
      <c r="F773"/>
      <c r="G773"/>
      <c r="H773"/>
      <c r="I773"/>
      <c r="J773"/>
      <c r="K773"/>
      <c r="L773"/>
      <c r="M773"/>
      <c r="N773"/>
      <c r="O773"/>
      <c r="P773"/>
      <c r="Q773"/>
      <c r="AA773"/>
      <c r="AB773"/>
      <c r="AC773"/>
      <c r="AD773"/>
      <c r="AE773" s="10"/>
      <c r="AF773" s="10"/>
      <c r="AG773" s="10"/>
      <c r="AH773"/>
      <c r="AI773"/>
    </row>
    <row r="774" spans="2:35">
      <c r="B774"/>
      <c r="C774"/>
      <c r="D774"/>
      <c r="E774"/>
      <c r="F774"/>
      <c r="G774"/>
      <c r="H774"/>
      <c r="I774"/>
      <c r="J774"/>
      <c r="K774"/>
      <c r="L774"/>
      <c r="M774"/>
      <c r="N774"/>
      <c r="O774"/>
      <c r="P774"/>
      <c r="Q774"/>
      <c r="AA774"/>
      <c r="AB774"/>
      <c r="AC774"/>
      <c r="AD774"/>
      <c r="AE774" s="10"/>
      <c r="AF774" s="10"/>
      <c r="AG774" s="10"/>
      <c r="AH774"/>
      <c r="AI774"/>
    </row>
    <row r="775" spans="2:35">
      <c r="B775"/>
      <c r="C775"/>
      <c r="D775"/>
      <c r="E775"/>
      <c r="F775"/>
      <c r="G775"/>
      <c r="H775"/>
      <c r="I775"/>
      <c r="J775"/>
      <c r="K775"/>
      <c r="L775"/>
      <c r="M775"/>
      <c r="N775"/>
      <c r="O775"/>
      <c r="P775"/>
      <c r="Q775"/>
      <c r="AA775"/>
      <c r="AB775"/>
      <c r="AC775"/>
      <c r="AD775"/>
      <c r="AE775" s="10"/>
      <c r="AF775" s="10"/>
      <c r="AG775" s="10"/>
      <c r="AH775"/>
      <c r="AI775"/>
    </row>
    <row r="776" spans="2:35">
      <c r="B776"/>
      <c r="C776"/>
      <c r="D776"/>
      <c r="E776"/>
      <c r="F776"/>
      <c r="G776"/>
      <c r="H776"/>
      <c r="I776"/>
      <c r="J776"/>
      <c r="K776"/>
      <c r="L776"/>
      <c r="M776"/>
      <c r="N776"/>
      <c r="O776"/>
      <c r="P776"/>
      <c r="Q776"/>
      <c r="AA776"/>
      <c r="AB776"/>
      <c r="AC776"/>
      <c r="AD776"/>
      <c r="AE776" s="10"/>
      <c r="AF776" s="10"/>
      <c r="AG776" s="10"/>
      <c r="AH776"/>
      <c r="AI776"/>
    </row>
    <row r="777" spans="2:35">
      <c r="B777"/>
      <c r="C777"/>
      <c r="D777"/>
      <c r="E777"/>
      <c r="F777"/>
      <c r="G777"/>
      <c r="H777"/>
      <c r="I777"/>
      <c r="J777"/>
      <c r="K777"/>
      <c r="L777"/>
      <c r="M777"/>
      <c r="N777"/>
      <c r="O777"/>
      <c r="P777"/>
      <c r="Q777"/>
      <c r="AA777"/>
      <c r="AB777"/>
      <c r="AC777"/>
      <c r="AD777"/>
      <c r="AE777" s="10"/>
      <c r="AF777" s="10"/>
      <c r="AG777" s="10"/>
      <c r="AH777"/>
      <c r="AI777"/>
    </row>
    <row r="778" spans="2:35">
      <c r="B778"/>
      <c r="C778"/>
      <c r="D778"/>
      <c r="E778"/>
      <c r="F778"/>
      <c r="G778"/>
      <c r="H778"/>
      <c r="I778"/>
      <c r="J778"/>
      <c r="K778"/>
      <c r="L778"/>
      <c r="M778"/>
      <c r="N778"/>
      <c r="O778"/>
      <c r="P778"/>
      <c r="Q778"/>
      <c r="AA778"/>
      <c r="AB778"/>
      <c r="AC778"/>
      <c r="AD778"/>
      <c r="AE778" s="10"/>
      <c r="AF778" s="10"/>
      <c r="AG778" s="10"/>
      <c r="AH778"/>
      <c r="AI778"/>
    </row>
    <row r="779" spans="2:35">
      <c r="B779"/>
      <c r="C779"/>
      <c r="D779"/>
      <c r="E779"/>
      <c r="F779"/>
      <c r="G779"/>
      <c r="H779"/>
      <c r="I779"/>
      <c r="J779"/>
      <c r="K779"/>
      <c r="L779"/>
      <c r="M779"/>
      <c r="N779"/>
      <c r="O779"/>
      <c r="P779"/>
      <c r="Q779"/>
      <c r="AA779"/>
      <c r="AB779"/>
      <c r="AC779"/>
      <c r="AD779"/>
      <c r="AE779" s="10"/>
      <c r="AF779" s="10"/>
      <c r="AG779" s="10"/>
      <c r="AH779"/>
      <c r="AI779"/>
    </row>
    <row r="780" spans="2:35">
      <c r="B780"/>
      <c r="C780"/>
      <c r="D780"/>
      <c r="E780"/>
      <c r="F780"/>
      <c r="G780"/>
      <c r="H780"/>
      <c r="I780"/>
      <c r="J780"/>
      <c r="K780"/>
      <c r="L780"/>
      <c r="M780"/>
      <c r="N780"/>
      <c r="O780"/>
      <c r="P780"/>
      <c r="Q780"/>
      <c r="AA780"/>
      <c r="AB780"/>
      <c r="AC780"/>
      <c r="AD780"/>
      <c r="AE780" s="10"/>
      <c r="AF780" s="10"/>
      <c r="AG780" s="10"/>
      <c r="AH780"/>
      <c r="AI780"/>
    </row>
    <row r="781" spans="2:35">
      <c r="B781"/>
      <c r="C781"/>
      <c r="D781"/>
      <c r="E781"/>
      <c r="F781"/>
      <c r="G781"/>
      <c r="H781"/>
      <c r="I781"/>
      <c r="J781"/>
      <c r="K781"/>
      <c r="L781"/>
      <c r="M781"/>
      <c r="N781"/>
      <c r="O781"/>
      <c r="P781"/>
      <c r="Q781"/>
      <c r="AA781"/>
      <c r="AB781"/>
      <c r="AC781"/>
      <c r="AD781"/>
      <c r="AE781" s="10"/>
      <c r="AF781" s="10"/>
      <c r="AG781" s="10"/>
      <c r="AH781"/>
      <c r="AI781"/>
    </row>
    <row r="782" spans="2:35">
      <c r="B782"/>
      <c r="C782"/>
      <c r="D782"/>
      <c r="E782"/>
      <c r="F782"/>
      <c r="G782"/>
      <c r="H782"/>
      <c r="I782"/>
      <c r="J782"/>
      <c r="K782"/>
      <c r="L782"/>
      <c r="M782"/>
      <c r="N782"/>
      <c r="O782"/>
      <c r="P782"/>
      <c r="Q782"/>
      <c r="AA782"/>
      <c r="AB782"/>
      <c r="AC782"/>
      <c r="AD782"/>
      <c r="AE782" s="10"/>
      <c r="AF782" s="10"/>
      <c r="AG782" s="10"/>
      <c r="AH782"/>
      <c r="AI782"/>
    </row>
    <row r="783" spans="2:35">
      <c r="B783"/>
      <c r="C783"/>
      <c r="D783"/>
      <c r="E783"/>
      <c r="F783"/>
      <c r="G783"/>
      <c r="H783"/>
      <c r="I783"/>
      <c r="J783"/>
      <c r="K783"/>
      <c r="L783"/>
      <c r="M783"/>
      <c r="N783"/>
      <c r="O783"/>
      <c r="P783"/>
      <c r="Q783"/>
      <c r="AA783"/>
      <c r="AB783"/>
      <c r="AC783"/>
      <c r="AD783"/>
      <c r="AE783" s="10"/>
      <c r="AF783" s="10"/>
      <c r="AG783" s="10"/>
      <c r="AH783"/>
      <c r="AI783"/>
    </row>
    <row r="784" spans="2:35">
      <c r="B784"/>
      <c r="C784"/>
      <c r="D784"/>
      <c r="E784"/>
      <c r="F784"/>
      <c r="G784"/>
      <c r="H784"/>
      <c r="I784"/>
      <c r="J784"/>
      <c r="K784"/>
      <c r="L784"/>
      <c r="M784"/>
      <c r="N784"/>
      <c r="O784"/>
      <c r="P784"/>
      <c r="Q784"/>
      <c r="AA784"/>
      <c r="AB784"/>
      <c r="AC784"/>
      <c r="AD784"/>
      <c r="AE784" s="10"/>
      <c r="AF784" s="10"/>
      <c r="AG784" s="10"/>
      <c r="AH784"/>
      <c r="AI784"/>
    </row>
    <row r="785" spans="2:35">
      <c r="B785"/>
      <c r="C785"/>
      <c r="D785"/>
      <c r="E785"/>
      <c r="F785"/>
      <c r="G785"/>
      <c r="H785"/>
      <c r="I785"/>
      <c r="J785"/>
      <c r="K785"/>
      <c r="L785"/>
      <c r="M785"/>
      <c r="N785"/>
      <c r="O785"/>
      <c r="P785"/>
      <c r="Q785"/>
      <c r="AA785"/>
      <c r="AB785"/>
      <c r="AC785"/>
      <c r="AD785"/>
      <c r="AE785" s="10"/>
      <c r="AF785" s="10"/>
      <c r="AG785" s="10"/>
      <c r="AH785"/>
      <c r="AI785"/>
    </row>
    <row r="786" spans="2:35">
      <c r="B786"/>
      <c r="C786"/>
      <c r="D786"/>
      <c r="E786"/>
      <c r="F786"/>
      <c r="G786"/>
      <c r="H786"/>
      <c r="I786"/>
      <c r="J786"/>
      <c r="K786"/>
      <c r="L786"/>
      <c r="M786"/>
      <c r="N786"/>
      <c r="O786"/>
      <c r="P786"/>
      <c r="Q786"/>
      <c r="AA786"/>
      <c r="AB786"/>
      <c r="AC786"/>
      <c r="AD786"/>
      <c r="AE786" s="10"/>
      <c r="AF786" s="10"/>
      <c r="AG786" s="10"/>
      <c r="AH786"/>
      <c r="AI786"/>
    </row>
    <row r="787" spans="2:35">
      <c r="B787"/>
      <c r="C787"/>
      <c r="D787"/>
      <c r="E787"/>
      <c r="F787"/>
      <c r="G787"/>
      <c r="H787"/>
      <c r="I787"/>
      <c r="J787"/>
      <c r="K787"/>
      <c r="L787"/>
      <c r="M787"/>
      <c r="N787"/>
      <c r="O787"/>
      <c r="P787"/>
      <c r="Q787"/>
      <c r="AA787"/>
      <c r="AB787"/>
      <c r="AC787"/>
      <c r="AD787"/>
      <c r="AE787" s="10"/>
      <c r="AF787" s="10"/>
      <c r="AG787" s="10"/>
      <c r="AH787"/>
      <c r="AI787"/>
    </row>
    <row r="788" spans="2:35">
      <c r="B788"/>
      <c r="C788"/>
      <c r="D788"/>
      <c r="E788"/>
      <c r="F788"/>
      <c r="G788"/>
      <c r="H788"/>
      <c r="I788"/>
      <c r="J788"/>
      <c r="K788"/>
      <c r="L788"/>
      <c r="M788"/>
      <c r="N788"/>
      <c r="O788"/>
      <c r="P788"/>
      <c r="Q788"/>
      <c r="AA788"/>
      <c r="AB788"/>
      <c r="AC788"/>
      <c r="AD788"/>
      <c r="AE788" s="10"/>
      <c r="AF788" s="10"/>
      <c r="AG788" s="10"/>
      <c r="AH788"/>
      <c r="AI788"/>
    </row>
    <row r="789" spans="2:35">
      <c r="B789"/>
      <c r="C789"/>
      <c r="D789"/>
      <c r="E789"/>
      <c r="F789"/>
      <c r="G789"/>
      <c r="H789"/>
      <c r="I789"/>
      <c r="J789"/>
      <c r="K789"/>
      <c r="L789"/>
      <c r="M789"/>
      <c r="N789"/>
      <c r="O789"/>
      <c r="P789"/>
      <c r="Q789"/>
      <c r="AA789"/>
      <c r="AB789"/>
      <c r="AC789"/>
      <c r="AD789"/>
      <c r="AE789" s="10"/>
      <c r="AF789" s="10"/>
      <c r="AG789" s="10"/>
      <c r="AH789"/>
      <c r="AI789"/>
    </row>
    <row r="790" spans="2:35">
      <c r="B790"/>
      <c r="C790"/>
      <c r="D790"/>
      <c r="E790"/>
      <c r="F790"/>
      <c r="G790"/>
      <c r="H790"/>
      <c r="I790"/>
      <c r="J790"/>
      <c r="K790"/>
      <c r="L790"/>
      <c r="M790"/>
      <c r="N790"/>
      <c r="O790"/>
      <c r="P790"/>
      <c r="Q790"/>
      <c r="AA790"/>
      <c r="AB790"/>
      <c r="AC790"/>
      <c r="AD790"/>
      <c r="AE790" s="10"/>
      <c r="AF790" s="10"/>
      <c r="AG790" s="10"/>
      <c r="AH790"/>
      <c r="AI790"/>
    </row>
    <row r="791" spans="2:35">
      <c r="B791"/>
      <c r="C791"/>
      <c r="D791"/>
      <c r="E791"/>
      <c r="F791"/>
      <c r="G791"/>
      <c r="H791"/>
      <c r="I791"/>
      <c r="J791"/>
      <c r="K791"/>
      <c r="L791"/>
      <c r="M791"/>
      <c r="N791"/>
      <c r="O791"/>
      <c r="P791"/>
      <c r="Q791"/>
      <c r="AA791"/>
      <c r="AB791"/>
      <c r="AC791"/>
      <c r="AD791"/>
      <c r="AE791" s="10"/>
      <c r="AF791" s="10"/>
      <c r="AG791" s="10"/>
      <c r="AH791"/>
      <c r="AI791"/>
    </row>
    <row r="792" spans="2:35">
      <c r="B792"/>
      <c r="C792"/>
      <c r="D792"/>
      <c r="E792"/>
      <c r="F792"/>
      <c r="G792"/>
      <c r="H792"/>
      <c r="I792"/>
      <c r="J792"/>
      <c r="K792"/>
      <c r="L792"/>
      <c r="M792"/>
      <c r="N792"/>
      <c r="O792"/>
      <c r="P792"/>
      <c r="Q792"/>
      <c r="AA792"/>
      <c r="AB792"/>
      <c r="AC792"/>
      <c r="AD792"/>
      <c r="AE792" s="10"/>
      <c r="AF792" s="10"/>
      <c r="AG792" s="10"/>
      <c r="AH792"/>
      <c r="AI792"/>
    </row>
    <row r="793" spans="2:35">
      <c r="B793"/>
      <c r="C793"/>
      <c r="D793"/>
      <c r="E793"/>
      <c r="F793"/>
      <c r="G793"/>
      <c r="H793"/>
      <c r="I793"/>
      <c r="J793"/>
      <c r="K793"/>
      <c r="L793"/>
      <c r="M793"/>
      <c r="N793"/>
      <c r="O793"/>
      <c r="P793"/>
      <c r="Q793"/>
      <c r="AA793"/>
      <c r="AB793"/>
      <c r="AC793"/>
      <c r="AD793"/>
      <c r="AE793" s="10"/>
      <c r="AF793" s="10"/>
      <c r="AG793" s="10"/>
      <c r="AH793"/>
      <c r="AI793"/>
    </row>
    <row r="794" spans="2:35">
      <c r="B794"/>
      <c r="C794"/>
      <c r="D794"/>
      <c r="E794"/>
      <c r="F794"/>
      <c r="G794"/>
      <c r="H794"/>
      <c r="I794"/>
      <c r="J794"/>
      <c r="K794"/>
      <c r="L794"/>
      <c r="M794"/>
      <c r="N794"/>
      <c r="O794"/>
      <c r="P794"/>
      <c r="Q794"/>
      <c r="AA794"/>
      <c r="AB794"/>
      <c r="AC794"/>
      <c r="AD794"/>
      <c r="AE794" s="10"/>
      <c r="AF794" s="10"/>
      <c r="AG794" s="10"/>
      <c r="AH794"/>
      <c r="AI794"/>
    </row>
    <row r="795" spans="2:35">
      <c r="B795"/>
      <c r="C795"/>
      <c r="D795"/>
      <c r="E795"/>
      <c r="F795"/>
      <c r="G795"/>
      <c r="H795"/>
      <c r="I795"/>
      <c r="J795"/>
      <c r="K795"/>
      <c r="L795"/>
      <c r="M795"/>
      <c r="N795"/>
      <c r="O795"/>
      <c r="P795"/>
      <c r="Q795"/>
      <c r="AA795"/>
      <c r="AB795"/>
      <c r="AC795"/>
      <c r="AD795"/>
      <c r="AE795" s="10"/>
      <c r="AF795" s="10"/>
      <c r="AG795" s="10"/>
      <c r="AH795"/>
      <c r="AI795"/>
    </row>
    <row r="796" spans="2:35">
      <c r="B796"/>
      <c r="C796"/>
      <c r="D796"/>
      <c r="E796"/>
      <c r="F796"/>
      <c r="G796"/>
      <c r="H796"/>
      <c r="I796"/>
      <c r="J796"/>
      <c r="K796"/>
      <c r="L796"/>
      <c r="M796"/>
      <c r="N796"/>
      <c r="O796"/>
      <c r="P796"/>
      <c r="Q796"/>
      <c r="AA796"/>
      <c r="AB796"/>
      <c r="AC796"/>
      <c r="AD796"/>
      <c r="AE796" s="10"/>
      <c r="AF796" s="10"/>
      <c r="AG796" s="10"/>
      <c r="AH796"/>
      <c r="AI796"/>
    </row>
    <row r="797" spans="2:35">
      <c r="B797"/>
      <c r="C797"/>
      <c r="D797"/>
      <c r="E797"/>
      <c r="F797"/>
      <c r="G797"/>
      <c r="H797"/>
      <c r="I797"/>
      <c r="J797"/>
      <c r="K797"/>
      <c r="L797"/>
      <c r="M797"/>
      <c r="N797"/>
      <c r="O797"/>
      <c r="P797"/>
      <c r="Q797"/>
      <c r="AA797"/>
      <c r="AB797"/>
      <c r="AC797"/>
      <c r="AD797"/>
      <c r="AE797" s="10"/>
      <c r="AF797" s="10"/>
      <c r="AG797" s="10"/>
      <c r="AH797"/>
      <c r="AI797"/>
    </row>
    <row r="798" spans="2:35">
      <c r="B798"/>
      <c r="C798"/>
      <c r="D798"/>
      <c r="E798"/>
      <c r="F798"/>
      <c r="G798"/>
      <c r="H798"/>
      <c r="I798"/>
      <c r="J798"/>
      <c r="K798"/>
      <c r="L798"/>
      <c r="M798"/>
      <c r="N798"/>
      <c r="O798"/>
      <c r="P798"/>
      <c r="Q798"/>
      <c r="AA798"/>
      <c r="AB798"/>
      <c r="AC798"/>
      <c r="AD798"/>
      <c r="AE798" s="10"/>
      <c r="AF798" s="10"/>
      <c r="AG798" s="10"/>
      <c r="AH798"/>
      <c r="AI798"/>
    </row>
    <row r="799" spans="2:35">
      <c r="B799"/>
      <c r="C799"/>
      <c r="D799"/>
      <c r="E799"/>
      <c r="F799"/>
      <c r="G799"/>
      <c r="H799"/>
      <c r="I799"/>
      <c r="J799"/>
      <c r="K799"/>
      <c r="L799"/>
      <c r="M799"/>
      <c r="N799"/>
      <c r="O799"/>
      <c r="P799"/>
      <c r="Q799"/>
      <c r="AA799"/>
      <c r="AB799"/>
      <c r="AC799"/>
      <c r="AD799"/>
      <c r="AE799" s="10"/>
      <c r="AF799" s="10"/>
      <c r="AG799" s="10"/>
      <c r="AH799"/>
      <c r="AI799"/>
    </row>
    <row r="800" spans="2:35">
      <c r="B800"/>
      <c r="C800"/>
      <c r="D800"/>
      <c r="E800"/>
      <c r="F800"/>
      <c r="G800"/>
      <c r="H800"/>
      <c r="I800"/>
      <c r="J800"/>
      <c r="K800"/>
      <c r="L800"/>
      <c r="M800"/>
      <c r="N800"/>
      <c r="O800"/>
      <c r="P800"/>
      <c r="Q800"/>
      <c r="AA800"/>
      <c r="AB800"/>
      <c r="AC800"/>
      <c r="AD800"/>
      <c r="AE800" s="10"/>
      <c r="AF800" s="10"/>
      <c r="AG800" s="10"/>
      <c r="AH800"/>
      <c r="AI800"/>
    </row>
    <row r="801" spans="2:35">
      <c r="B801"/>
      <c r="C801"/>
      <c r="D801"/>
      <c r="E801"/>
      <c r="F801"/>
      <c r="G801"/>
      <c r="H801"/>
      <c r="I801"/>
      <c r="J801"/>
      <c r="K801"/>
      <c r="L801"/>
      <c r="M801"/>
      <c r="N801"/>
      <c r="O801"/>
      <c r="P801"/>
      <c r="Q801"/>
      <c r="AA801"/>
      <c r="AB801"/>
      <c r="AC801"/>
      <c r="AD801"/>
      <c r="AE801" s="10"/>
      <c r="AF801" s="10"/>
      <c r="AG801" s="10"/>
      <c r="AH801"/>
      <c r="AI801"/>
    </row>
    <row r="802" spans="2:35">
      <c r="B802"/>
      <c r="C802"/>
      <c r="D802"/>
      <c r="E802"/>
      <c r="F802"/>
      <c r="G802"/>
      <c r="H802"/>
      <c r="I802"/>
      <c r="J802"/>
      <c r="K802"/>
      <c r="L802"/>
      <c r="M802"/>
      <c r="N802"/>
      <c r="O802"/>
      <c r="P802"/>
      <c r="Q802"/>
      <c r="AA802"/>
      <c r="AB802"/>
      <c r="AC802"/>
      <c r="AD802"/>
      <c r="AE802" s="10"/>
      <c r="AF802" s="10"/>
      <c r="AG802" s="10"/>
      <c r="AH802"/>
      <c r="AI802"/>
    </row>
    <row r="803" spans="2:35">
      <c r="B803"/>
      <c r="C803"/>
      <c r="D803"/>
      <c r="E803"/>
      <c r="F803"/>
      <c r="G803"/>
      <c r="H803"/>
      <c r="I803"/>
      <c r="J803"/>
      <c r="K803"/>
      <c r="L803"/>
      <c r="M803"/>
      <c r="N803"/>
      <c r="O803"/>
      <c r="P803"/>
      <c r="Q803"/>
      <c r="AA803"/>
      <c r="AB803"/>
      <c r="AC803"/>
      <c r="AD803"/>
      <c r="AE803" s="10"/>
      <c r="AF803" s="10"/>
      <c r="AG803" s="10"/>
      <c r="AH803"/>
      <c r="AI803"/>
    </row>
    <row r="804" spans="2:35">
      <c r="B804"/>
      <c r="C804"/>
      <c r="D804"/>
      <c r="E804"/>
      <c r="F804"/>
      <c r="G804"/>
      <c r="H804"/>
      <c r="I804"/>
      <c r="J804"/>
      <c r="K804"/>
      <c r="L804"/>
      <c r="M804"/>
      <c r="N804"/>
      <c r="O804"/>
      <c r="P804"/>
      <c r="Q804"/>
      <c r="AA804"/>
      <c r="AB804"/>
      <c r="AC804"/>
      <c r="AD804"/>
      <c r="AE804" s="10"/>
      <c r="AF804" s="10"/>
      <c r="AG804" s="10"/>
      <c r="AH804"/>
      <c r="AI804"/>
    </row>
    <row r="805" spans="2:35">
      <c r="B805"/>
      <c r="C805"/>
      <c r="D805"/>
      <c r="E805"/>
      <c r="F805"/>
      <c r="G805"/>
      <c r="H805"/>
      <c r="I805"/>
      <c r="J805"/>
      <c r="K805"/>
      <c r="L805"/>
      <c r="M805"/>
      <c r="N805"/>
      <c r="O805"/>
      <c r="P805"/>
      <c r="Q805"/>
      <c r="AA805"/>
      <c r="AB805"/>
      <c r="AC805"/>
      <c r="AD805"/>
      <c r="AE805" s="10"/>
      <c r="AF805" s="10"/>
      <c r="AG805" s="10"/>
      <c r="AH805"/>
      <c r="AI805"/>
    </row>
    <row r="806" spans="2:35">
      <c r="B806"/>
      <c r="C806"/>
      <c r="D806"/>
      <c r="E806"/>
      <c r="F806"/>
      <c r="G806"/>
      <c r="H806"/>
      <c r="I806"/>
      <c r="J806"/>
      <c r="K806"/>
      <c r="L806"/>
      <c r="M806"/>
      <c r="N806"/>
      <c r="O806"/>
      <c r="P806"/>
      <c r="Q806"/>
      <c r="AA806"/>
      <c r="AB806"/>
      <c r="AC806"/>
      <c r="AD806"/>
      <c r="AE806" s="10"/>
      <c r="AF806" s="10"/>
      <c r="AG806" s="10"/>
      <c r="AH806"/>
      <c r="AI806"/>
    </row>
    <row r="807" spans="2:35">
      <c r="B807"/>
      <c r="C807"/>
      <c r="D807"/>
      <c r="E807"/>
      <c r="F807"/>
      <c r="G807"/>
      <c r="H807"/>
      <c r="I807"/>
      <c r="J807"/>
      <c r="K807"/>
      <c r="L807"/>
      <c r="M807"/>
      <c r="N807"/>
      <c r="O807"/>
      <c r="P807"/>
      <c r="Q807"/>
      <c r="AA807"/>
      <c r="AB807"/>
      <c r="AC807"/>
      <c r="AD807"/>
      <c r="AE807" s="10"/>
      <c r="AF807" s="10"/>
      <c r="AG807" s="10"/>
      <c r="AH807"/>
      <c r="AI807"/>
    </row>
    <row r="808" spans="2:35">
      <c r="B808"/>
      <c r="C808"/>
      <c r="D808"/>
      <c r="E808"/>
      <c r="F808"/>
      <c r="G808"/>
      <c r="H808"/>
      <c r="I808"/>
      <c r="J808"/>
      <c r="K808"/>
      <c r="L808"/>
      <c r="M808"/>
      <c r="N808"/>
      <c r="O808"/>
      <c r="P808"/>
      <c r="Q808"/>
      <c r="AA808"/>
      <c r="AB808"/>
      <c r="AC808"/>
      <c r="AD808"/>
      <c r="AE808" s="10"/>
      <c r="AF808" s="10"/>
      <c r="AG808" s="10"/>
      <c r="AH808"/>
      <c r="AI808"/>
    </row>
    <row r="809" spans="2:35">
      <c r="B809"/>
      <c r="C809"/>
      <c r="D809"/>
      <c r="E809"/>
      <c r="F809"/>
      <c r="G809"/>
      <c r="H809"/>
      <c r="I809"/>
      <c r="J809"/>
      <c r="K809"/>
      <c r="L809"/>
      <c r="M809"/>
      <c r="N809"/>
      <c r="O809"/>
      <c r="P809"/>
      <c r="Q809"/>
      <c r="AA809"/>
      <c r="AB809"/>
      <c r="AC809"/>
      <c r="AD809"/>
      <c r="AE809" s="10"/>
      <c r="AF809" s="10"/>
      <c r="AG809" s="10"/>
      <c r="AH809"/>
      <c r="AI809"/>
    </row>
    <row r="810" spans="2:35">
      <c r="B810"/>
      <c r="C810"/>
      <c r="D810"/>
      <c r="E810"/>
      <c r="F810"/>
      <c r="G810"/>
      <c r="H810"/>
      <c r="I810"/>
      <c r="J810"/>
      <c r="K810"/>
      <c r="L810"/>
      <c r="M810"/>
      <c r="N810"/>
      <c r="O810"/>
      <c r="P810"/>
      <c r="Q810"/>
      <c r="AA810"/>
      <c r="AB810"/>
      <c r="AC810"/>
      <c r="AD810"/>
      <c r="AE810" s="10"/>
      <c r="AF810" s="10"/>
      <c r="AG810" s="10"/>
      <c r="AH810"/>
      <c r="AI810"/>
    </row>
    <row r="811" spans="2:35">
      <c r="B811"/>
      <c r="C811"/>
      <c r="D811"/>
      <c r="E811"/>
      <c r="F811"/>
      <c r="G811"/>
      <c r="H811"/>
      <c r="I811"/>
      <c r="J811"/>
      <c r="K811"/>
      <c r="L811"/>
      <c r="M811"/>
      <c r="N811"/>
      <c r="O811"/>
      <c r="P811"/>
      <c r="Q811"/>
      <c r="AA811"/>
      <c r="AB811"/>
      <c r="AC811"/>
      <c r="AD811"/>
      <c r="AE811" s="10"/>
      <c r="AF811" s="10"/>
      <c r="AG811" s="10"/>
      <c r="AH811"/>
      <c r="AI811"/>
    </row>
    <row r="812" spans="2:35">
      <c r="B812"/>
      <c r="C812"/>
      <c r="D812"/>
      <c r="E812"/>
      <c r="F812"/>
      <c r="G812"/>
      <c r="H812"/>
      <c r="I812"/>
      <c r="J812"/>
      <c r="K812"/>
      <c r="L812"/>
      <c r="M812"/>
      <c r="N812"/>
      <c r="O812"/>
      <c r="P812"/>
      <c r="Q812"/>
      <c r="AA812"/>
      <c r="AB812"/>
      <c r="AC812"/>
      <c r="AD812"/>
      <c r="AE812" s="10"/>
      <c r="AF812" s="10"/>
      <c r="AG812" s="10"/>
      <c r="AH812"/>
      <c r="AI812"/>
    </row>
    <row r="813" spans="2:35">
      <c r="B813"/>
      <c r="C813"/>
      <c r="D813"/>
      <c r="E813"/>
      <c r="F813"/>
      <c r="G813"/>
      <c r="H813"/>
      <c r="I813"/>
      <c r="J813"/>
      <c r="K813"/>
      <c r="L813"/>
      <c r="M813"/>
      <c r="N813"/>
      <c r="O813"/>
      <c r="P813"/>
      <c r="Q813"/>
      <c r="AA813"/>
      <c r="AB813"/>
      <c r="AC813"/>
      <c r="AD813"/>
      <c r="AE813" s="10"/>
      <c r="AF813" s="10"/>
      <c r="AG813" s="10"/>
      <c r="AH813"/>
      <c r="AI813"/>
    </row>
    <row r="814" spans="2:35">
      <c r="B814"/>
      <c r="C814"/>
      <c r="D814"/>
      <c r="E814"/>
      <c r="F814"/>
      <c r="G814"/>
      <c r="H814"/>
      <c r="I814"/>
      <c r="J814"/>
      <c r="K814"/>
      <c r="L814"/>
      <c r="M814"/>
      <c r="N814"/>
      <c r="O814"/>
      <c r="P814"/>
      <c r="Q814"/>
      <c r="AA814"/>
      <c r="AB814"/>
      <c r="AC814"/>
      <c r="AD814"/>
      <c r="AE814" s="10"/>
      <c r="AF814" s="10"/>
      <c r="AG814" s="10"/>
      <c r="AH814"/>
      <c r="AI814"/>
    </row>
    <row r="815" spans="2:35">
      <c r="B815"/>
      <c r="C815"/>
      <c r="D815"/>
      <c r="E815"/>
      <c r="F815"/>
      <c r="G815"/>
      <c r="H815"/>
      <c r="I815"/>
      <c r="J815"/>
      <c r="K815"/>
      <c r="L815"/>
      <c r="M815"/>
      <c r="N815"/>
      <c r="O815"/>
      <c r="P815"/>
      <c r="Q815"/>
      <c r="AA815"/>
      <c r="AB815"/>
      <c r="AC815"/>
      <c r="AD815"/>
      <c r="AE815" s="10"/>
      <c r="AF815" s="10"/>
      <c r="AG815" s="10"/>
      <c r="AH815"/>
      <c r="AI815"/>
    </row>
    <row r="816" spans="2:35">
      <c r="B816"/>
      <c r="C816"/>
      <c r="D816"/>
      <c r="E816"/>
      <c r="F816"/>
      <c r="G816"/>
      <c r="H816"/>
      <c r="I816"/>
      <c r="J816"/>
      <c r="K816"/>
      <c r="L816"/>
      <c r="M816"/>
      <c r="N816"/>
      <c r="O816"/>
      <c r="P816"/>
      <c r="Q816"/>
      <c r="AA816"/>
      <c r="AB816"/>
      <c r="AC816"/>
      <c r="AD816"/>
      <c r="AE816" s="10"/>
      <c r="AF816" s="10"/>
      <c r="AG816" s="10"/>
      <c r="AH816"/>
      <c r="AI816"/>
    </row>
    <row r="817" spans="2:35">
      <c r="B817"/>
      <c r="C817"/>
      <c r="D817"/>
      <c r="E817"/>
      <c r="F817"/>
      <c r="G817"/>
      <c r="H817"/>
      <c r="I817"/>
      <c r="J817"/>
      <c r="K817"/>
      <c r="L817"/>
      <c r="M817"/>
      <c r="N817"/>
      <c r="O817"/>
      <c r="P817"/>
      <c r="Q817"/>
      <c r="AA817"/>
      <c r="AB817"/>
      <c r="AC817"/>
      <c r="AD817"/>
      <c r="AE817" s="10"/>
      <c r="AF817" s="10"/>
      <c r="AG817" s="10"/>
      <c r="AH817"/>
      <c r="AI817"/>
    </row>
    <row r="818" spans="2:35">
      <c r="B818"/>
      <c r="C818"/>
      <c r="D818"/>
      <c r="E818"/>
      <c r="F818"/>
      <c r="G818"/>
      <c r="H818"/>
      <c r="I818"/>
      <c r="J818"/>
      <c r="K818"/>
      <c r="L818"/>
      <c r="M818"/>
      <c r="N818"/>
      <c r="O818"/>
      <c r="P818"/>
      <c r="Q818"/>
      <c r="AA818"/>
      <c r="AB818"/>
      <c r="AC818"/>
      <c r="AD818"/>
      <c r="AE818" s="10"/>
      <c r="AF818" s="10"/>
      <c r="AG818" s="10"/>
      <c r="AH818"/>
      <c r="AI818"/>
    </row>
    <row r="819" spans="2:35">
      <c r="B819"/>
      <c r="C819"/>
      <c r="D819"/>
      <c r="E819"/>
      <c r="F819"/>
      <c r="G819"/>
      <c r="H819"/>
      <c r="I819"/>
      <c r="J819"/>
      <c r="K819"/>
      <c r="L819"/>
      <c r="M819"/>
      <c r="N819"/>
      <c r="O819"/>
      <c r="P819"/>
      <c r="Q819"/>
      <c r="AA819"/>
      <c r="AB819"/>
      <c r="AC819"/>
      <c r="AD819"/>
      <c r="AE819" s="10"/>
      <c r="AF819" s="10"/>
      <c r="AG819" s="10"/>
      <c r="AH819"/>
      <c r="AI819"/>
    </row>
    <row r="820" spans="2:35">
      <c r="B820"/>
      <c r="C820"/>
      <c r="D820"/>
      <c r="E820"/>
      <c r="F820"/>
      <c r="G820"/>
      <c r="H820"/>
      <c r="I820"/>
      <c r="J820"/>
      <c r="K820"/>
      <c r="L820"/>
      <c r="M820"/>
      <c r="N820"/>
      <c r="O820"/>
      <c r="P820"/>
      <c r="Q820"/>
      <c r="AA820"/>
      <c r="AB820"/>
      <c r="AC820"/>
      <c r="AD820"/>
      <c r="AE820" s="10"/>
      <c r="AF820" s="10"/>
      <c r="AG820" s="10"/>
      <c r="AH820"/>
      <c r="AI820"/>
    </row>
    <row r="821" spans="2:35">
      <c r="B821"/>
      <c r="C821"/>
      <c r="D821"/>
      <c r="E821"/>
      <c r="F821"/>
      <c r="G821"/>
      <c r="H821"/>
      <c r="I821"/>
      <c r="J821"/>
      <c r="K821"/>
      <c r="L821"/>
      <c r="M821"/>
      <c r="N821"/>
      <c r="O821"/>
      <c r="P821"/>
      <c r="Q821"/>
      <c r="AA821"/>
      <c r="AB821"/>
      <c r="AC821"/>
      <c r="AD821"/>
      <c r="AE821" s="10"/>
      <c r="AF821" s="10"/>
      <c r="AG821" s="10"/>
      <c r="AH821"/>
      <c r="AI821"/>
    </row>
    <row r="822" spans="2:35">
      <c r="B822"/>
      <c r="C822"/>
      <c r="D822"/>
      <c r="E822"/>
      <c r="F822"/>
      <c r="G822"/>
      <c r="H822"/>
      <c r="I822"/>
      <c r="J822"/>
      <c r="K822"/>
      <c r="L822"/>
      <c r="M822"/>
      <c r="N822"/>
      <c r="O822"/>
      <c r="P822"/>
      <c r="Q822"/>
      <c r="AA822"/>
      <c r="AB822"/>
      <c r="AC822"/>
      <c r="AD822"/>
      <c r="AE822" s="10"/>
      <c r="AF822" s="10"/>
      <c r="AG822" s="10"/>
      <c r="AH822"/>
      <c r="AI822"/>
    </row>
    <row r="823" spans="2:35">
      <c r="B823"/>
      <c r="C823"/>
      <c r="D823"/>
      <c r="E823"/>
      <c r="F823"/>
      <c r="G823"/>
      <c r="H823"/>
      <c r="I823"/>
      <c r="J823"/>
      <c r="K823"/>
      <c r="L823"/>
      <c r="M823"/>
      <c r="N823"/>
      <c r="O823"/>
      <c r="P823"/>
      <c r="Q823"/>
      <c r="AA823"/>
      <c r="AB823"/>
      <c r="AC823"/>
      <c r="AD823"/>
      <c r="AE823" s="10"/>
      <c r="AF823" s="10"/>
      <c r="AG823" s="10"/>
      <c r="AH823"/>
      <c r="AI823"/>
    </row>
    <row r="824" spans="2:35">
      <c r="B824"/>
      <c r="C824"/>
      <c r="D824"/>
      <c r="E824"/>
      <c r="F824"/>
      <c r="G824"/>
      <c r="H824"/>
      <c r="I824"/>
      <c r="J824"/>
      <c r="K824"/>
      <c r="L824"/>
      <c r="M824"/>
      <c r="N824"/>
      <c r="O824"/>
      <c r="P824"/>
      <c r="Q824"/>
      <c r="AA824"/>
      <c r="AB824"/>
      <c r="AC824"/>
      <c r="AD824"/>
      <c r="AE824" s="10"/>
      <c r="AF824" s="10"/>
      <c r="AG824" s="10"/>
      <c r="AH824"/>
      <c r="AI824"/>
    </row>
    <row r="825" spans="2:35">
      <c r="B825"/>
      <c r="C825"/>
      <c r="D825"/>
      <c r="E825"/>
      <c r="F825"/>
      <c r="G825"/>
      <c r="H825"/>
      <c r="I825"/>
      <c r="J825"/>
      <c r="K825"/>
      <c r="L825"/>
      <c r="M825"/>
      <c r="N825"/>
      <c r="O825"/>
      <c r="P825"/>
      <c r="Q825"/>
      <c r="AA825"/>
      <c r="AB825"/>
      <c r="AC825"/>
      <c r="AD825"/>
      <c r="AE825" s="10"/>
      <c r="AF825" s="10"/>
      <c r="AG825" s="10"/>
      <c r="AH825"/>
      <c r="AI825"/>
    </row>
    <row r="826" spans="2:35">
      <c r="B826"/>
      <c r="C826"/>
      <c r="D826"/>
      <c r="E826"/>
      <c r="F826"/>
      <c r="G826"/>
      <c r="H826"/>
      <c r="I826"/>
      <c r="J826"/>
      <c r="K826"/>
      <c r="L826"/>
      <c r="M826"/>
      <c r="N826"/>
      <c r="O826"/>
      <c r="P826"/>
      <c r="Q826"/>
      <c r="AA826"/>
      <c r="AB826"/>
      <c r="AC826"/>
      <c r="AD826"/>
      <c r="AE826" s="10"/>
      <c r="AF826" s="10"/>
      <c r="AG826" s="10"/>
      <c r="AH826"/>
      <c r="AI826"/>
    </row>
    <row r="827" spans="2:35">
      <c r="B827"/>
      <c r="C827"/>
      <c r="D827"/>
      <c r="E827"/>
      <c r="F827"/>
      <c r="G827"/>
      <c r="H827"/>
      <c r="I827"/>
      <c r="J827"/>
      <c r="K827"/>
      <c r="L827"/>
      <c r="M827"/>
      <c r="N827"/>
      <c r="O827"/>
      <c r="P827"/>
      <c r="Q827"/>
      <c r="AA827"/>
      <c r="AB827"/>
      <c r="AC827"/>
      <c r="AD827"/>
      <c r="AE827" s="10"/>
      <c r="AF827" s="10"/>
      <c r="AG827" s="10"/>
      <c r="AH827"/>
      <c r="AI827"/>
    </row>
    <row r="828" spans="2:35">
      <c r="B828"/>
      <c r="C828"/>
      <c r="D828"/>
      <c r="E828"/>
      <c r="F828"/>
      <c r="G828"/>
      <c r="H828"/>
      <c r="I828"/>
      <c r="J828"/>
      <c r="K828"/>
      <c r="L828"/>
      <c r="M828"/>
      <c r="N828"/>
      <c r="O828"/>
      <c r="P828"/>
      <c r="Q828"/>
      <c r="AA828"/>
      <c r="AB828"/>
      <c r="AC828"/>
      <c r="AD828"/>
      <c r="AE828" s="10"/>
      <c r="AF828" s="10"/>
      <c r="AG828" s="10"/>
      <c r="AH828"/>
      <c r="AI828"/>
    </row>
    <row r="829" spans="2:35">
      <c r="B829"/>
      <c r="C829"/>
      <c r="D829"/>
      <c r="E829"/>
      <c r="F829"/>
      <c r="G829"/>
      <c r="H829"/>
      <c r="I829"/>
      <c r="J829"/>
      <c r="K829"/>
      <c r="L829"/>
      <c r="M829"/>
      <c r="N829"/>
      <c r="O829"/>
      <c r="P829"/>
      <c r="Q829"/>
      <c r="AA829"/>
      <c r="AB829"/>
      <c r="AC829"/>
      <c r="AD829"/>
      <c r="AE829" s="10"/>
      <c r="AF829" s="10"/>
      <c r="AG829" s="10"/>
      <c r="AH829"/>
      <c r="AI829"/>
    </row>
    <row r="830" spans="2:35">
      <c r="B830"/>
      <c r="C830"/>
      <c r="D830"/>
      <c r="E830"/>
      <c r="F830"/>
      <c r="G830"/>
      <c r="H830"/>
      <c r="I830"/>
      <c r="J830"/>
      <c r="K830"/>
      <c r="L830"/>
      <c r="M830"/>
      <c r="N830"/>
      <c r="O830"/>
      <c r="P830"/>
      <c r="Q830"/>
      <c r="AA830"/>
      <c r="AB830"/>
      <c r="AC830"/>
      <c r="AD830"/>
      <c r="AE830" s="10"/>
      <c r="AF830" s="10"/>
      <c r="AG830" s="10"/>
      <c r="AH830"/>
      <c r="AI830"/>
    </row>
    <row r="831" spans="2:35">
      <c r="B831"/>
      <c r="C831"/>
      <c r="D831"/>
      <c r="E831"/>
      <c r="F831"/>
      <c r="G831"/>
      <c r="H831"/>
      <c r="I831"/>
      <c r="J831"/>
      <c r="K831"/>
      <c r="L831"/>
      <c r="M831"/>
      <c r="N831"/>
      <c r="O831"/>
      <c r="P831"/>
      <c r="Q831"/>
      <c r="AA831"/>
      <c r="AB831"/>
      <c r="AC831"/>
      <c r="AD831"/>
      <c r="AE831" s="10"/>
      <c r="AF831" s="10"/>
      <c r="AG831" s="10"/>
      <c r="AH831"/>
      <c r="AI831"/>
    </row>
    <row r="832" spans="2:35">
      <c r="B832"/>
      <c r="C832"/>
      <c r="D832"/>
      <c r="E832"/>
      <c r="F832"/>
      <c r="G832"/>
      <c r="H832"/>
      <c r="I832"/>
      <c r="J832"/>
      <c r="K832"/>
      <c r="L832"/>
      <c r="M832"/>
      <c r="N832"/>
      <c r="O832"/>
      <c r="P832"/>
      <c r="Q832"/>
      <c r="AA832"/>
      <c r="AB832"/>
      <c r="AC832"/>
      <c r="AD832"/>
      <c r="AE832" s="10"/>
      <c r="AF832" s="10"/>
      <c r="AG832" s="10"/>
      <c r="AH832"/>
      <c r="AI832"/>
    </row>
    <row r="833" spans="2:35">
      <c r="B833"/>
      <c r="C833"/>
      <c r="D833"/>
      <c r="E833"/>
      <c r="F833"/>
      <c r="G833"/>
      <c r="H833"/>
      <c r="I833"/>
      <c r="J833"/>
      <c r="K833"/>
      <c r="L833"/>
      <c r="M833"/>
      <c r="N833"/>
      <c r="O833"/>
      <c r="P833"/>
      <c r="Q833"/>
      <c r="AA833"/>
      <c r="AB833"/>
      <c r="AC833"/>
      <c r="AD833"/>
      <c r="AE833" s="10"/>
      <c r="AF833" s="10"/>
      <c r="AG833" s="10"/>
      <c r="AH833"/>
      <c r="AI833"/>
    </row>
    <row r="834" spans="2:35">
      <c r="B834"/>
      <c r="C834"/>
      <c r="D834"/>
      <c r="E834"/>
      <c r="F834"/>
      <c r="G834"/>
      <c r="H834"/>
      <c r="I834"/>
      <c r="J834"/>
      <c r="K834"/>
      <c r="L834"/>
      <c r="M834"/>
      <c r="N834"/>
      <c r="O834"/>
      <c r="P834"/>
      <c r="Q834"/>
      <c r="AA834"/>
      <c r="AB834"/>
      <c r="AC834"/>
      <c r="AD834"/>
      <c r="AE834" s="10"/>
      <c r="AF834" s="10"/>
      <c r="AG834" s="10"/>
      <c r="AH834"/>
      <c r="AI834"/>
    </row>
    <row r="835" spans="2:35">
      <c r="B835"/>
      <c r="C835"/>
      <c r="D835"/>
      <c r="E835"/>
      <c r="F835"/>
      <c r="G835"/>
      <c r="H835"/>
      <c r="I835"/>
      <c r="J835"/>
      <c r="K835"/>
      <c r="L835"/>
      <c r="M835"/>
      <c r="N835"/>
      <c r="O835"/>
      <c r="P835"/>
      <c r="Q835"/>
      <c r="AA835"/>
      <c r="AB835"/>
      <c r="AC835"/>
      <c r="AD835"/>
      <c r="AE835" s="10"/>
      <c r="AF835" s="10"/>
      <c r="AG835" s="10"/>
      <c r="AH835"/>
      <c r="AI835"/>
    </row>
    <row r="836" spans="2:35">
      <c r="B836"/>
      <c r="C836"/>
      <c r="D836"/>
      <c r="E836"/>
      <c r="F836"/>
      <c r="G836"/>
      <c r="H836"/>
      <c r="I836"/>
      <c r="J836"/>
      <c r="K836"/>
      <c r="L836"/>
      <c r="M836"/>
      <c r="N836"/>
      <c r="O836"/>
      <c r="P836"/>
      <c r="Q836"/>
      <c r="AA836"/>
      <c r="AB836"/>
      <c r="AC836"/>
      <c r="AD836"/>
      <c r="AE836" s="10"/>
      <c r="AF836" s="10"/>
      <c r="AG836" s="10"/>
      <c r="AH836"/>
      <c r="AI836"/>
    </row>
    <row r="837" spans="2:35">
      <c r="B837"/>
      <c r="C837"/>
      <c r="D837"/>
      <c r="E837"/>
      <c r="F837"/>
      <c r="G837"/>
      <c r="H837"/>
      <c r="I837"/>
      <c r="J837"/>
      <c r="K837"/>
      <c r="L837"/>
      <c r="M837"/>
      <c r="N837"/>
      <c r="O837"/>
      <c r="P837"/>
      <c r="Q837"/>
      <c r="AA837"/>
      <c r="AB837"/>
      <c r="AC837"/>
      <c r="AD837"/>
      <c r="AE837" s="10"/>
      <c r="AF837" s="10"/>
      <c r="AG837" s="10"/>
      <c r="AH837"/>
      <c r="AI837"/>
    </row>
    <row r="838" spans="2:35">
      <c r="B838"/>
      <c r="C838"/>
      <c r="D838"/>
      <c r="E838"/>
      <c r="F838"/>
      <c r="G838"/>
      <c r="H838"/>
      <c r="I838"/>
      <c r="J838"/>
      <c r="K838"/>
      <c r="L838"/>
      <c r="M838"/>
      <c r="N838"/>
      <c r="O838"/>
      <c r="P838"/>
      <c r="Q838"/>
      <c r="AA838"/>
      <c r="AB838"/>
      <c r="AC838"/>
      <c r="AD838"/>
      <c r="AE838" s="10"/>
      <c r="AF838" s="10"/>
      <c r="AG838" s="10"/>
      <c r="AH838"/>
      <c r="AI838"/>
    </row>
    <row r="839" spans="2:35">
      <c r="B839"/>
      <c r="C839"/>
      <c r="D839"/>
      <c r="E839"/>
      <c r="F839"/>
      <c r="G839"/>
      <c r="H839"/>
      <c r="I839"/>
      <c r="J839"/>
      <c r="K839"/>
      <c r="L839"/>
      <c r="M839"/>
      <c r="N839"/>
      <c r="O839"/>
      <c r="P839"/>
      <c r="Q839"/>
      <c r="AA839"/>
      <c r="AB839"/>
      <c r="AC839"/>
      <c r="AD839"/>
      <c r="AE839" s="10"/>
      <c r="AF839" s="10"/>
      <c r="AG839" s="10"/>
      <c r="AH839"/>
      <c r="AI839"/>
    </row>
    <row r="840" spans="2:35">
      <c r="B840"/>
      <c r="C840"/>
      <c r="D840"/>
      <c r="E840"/>
      <c r="F840"/>
      <c r="G840"/>
      <c r="H840"/>
      <c r="I840"/>
      <c r="J840"/>
      <c r="K840"/>
      <c r="L840"/>
      <c r="M840"/>
      <c r="N840"/>
      <c r="O840"/>
      <c r="P840"/>
      <c r="Q840"/>
      <c r="AA840"/>
      <c r="AB840"/>
      <c r="AC840"/>
      <c r="AD840"/>
      <c r="AE840" s="10"/>
      <c r="AF840" s="10"/>
      <c r="AG840" s="10"/>
      <c r="AH840"/>
      <c r="AI840"/>
    </row>
    <row r="841" spans="2:35">
      <c r="B841"/>
      <c r="C841"/>
      <c r="D841"/>
      <c r="E841"/>
      <c r="F841"/>
      <c r="G841"/>
      <c r="H841"/>
      <c r="I841"/>
      <c r="J841"/>
      <c r="K841"/>
      <c r="L841"/>
      <c r="M841"/>
      <c r="N841"/>
      <c r="O841"/>
      <c r="P841"/>
      <c r="Q841"/>
      <c r="AA841"/>
      <c r="AB841"/>
      <c r="AC841"/>
      <c r="AD841"/>
      <c r="AE841" s="10"/>
      <c r="AF841" s="10"/>
      <c r="AG841" s="10"/>
      <c r="AH841"/>
      <c r="AI841"/>
    </row>
    <row r="842" spans="2:35">
      <c r="B842"/>
      <c r="C842"/>
      <c r="D842"/>
      <c r="E842"/>
      <c r="F842"/>
      <c r="G842"/>
      <c r="H842"/>
      <c r="I842"/>
      <c r="J842"/>
      <c r="K842"/>
      <c r="L842"/>
      <c r="M842"/>
      <c r="N842"/>
      <c r="O842"/>
      <c r="P842"/>
      <c r="Q842"/>
      <c r="AA842"/>
      <c r="AB842"/>
      <c r="AC842"/>
      <c r="AD842"/>
      <c r="AE842" s="10"/>
      <c r="AF842" s="10"/>
      <c r="AG842" s="10"/>
      <c r="AH842"/>
      <c r="AI842"/>
    </row>
    <row r="843" spans="2:35">
      <c r="B843"/>
      <c r="C843"/>
      <c r="D843"/>
      <c r="E843"/>
      <c r="F843"/>
      <c r="G843"/>
      <c r="H843"/>
      <c r="I843"/>
      <c r="J843"/>
      <c r="K843"/>
      <c r="L843"/>
      <c r="M843"/>
      <c r="N843"/>
      <c r="O843"/>
      <c r="P843"/>
      <c r="Q843"/>
      <c r="AA843"/>
      <c r="AB843"/>
      <c r="AC843"/>
      <c r="AD843"/>
      <c r="AE843" s="10"/>
      <c r="AF843" s="10"/>
      <c r="AG843" s="10"/>
      <c r="AH843"/>
      <c r="AI843"/>
    </row>
    <row r="844" spans="2:35">
      <c r="B844"/>
      <c r="C844"/>
      <c r="D844"/>
      <c r="E844"/>
      <c r="F844"/>
      <c r="G844"/>
      <c r="H844"/>
      <c r="I844"/>
      <c r="J844"/>
      <c r="K844"/>
      <c r="L844"/>
      <c r="M844"/>
      <c r="N844"/>
      <c r="O844"/>
      <c r="P844"/>
      <c r="Q844"/>
      <c r="AA844"/>
      <c r="AB844"/>
      <c r="AC844"/>
      <c r="AD844"/>
      <c r="AE844" s="10"/>
      <c r="AF844" s="10"/>
      <c r="AG844" s="10"/>
      <c r="AH844"/>
      <c r="AI844"/>
    </row>
    <row r="845" spans="2:35">
      <c r="B845"/>
      <c r="C845"/>
      <c r="D845"/>
      <c r="E845"/>
      <c r="F845"/>
      <c r="G845"/>
      <c r="H845"/>
      <c r="I845"/>
      <c r="J845"/>
      <c r="K845"/>
      <c r="L845"/>
      <c r="M845"/>
      <c r="N845"/>
      <c r="O845"/>
      <c r="P845"/>
      <c r="Q845"/>
      <c r="AA845"/>
      <c r="AB845"/>
      <c r="AC845"/>
      <c r="AD845"/>
      <c r="AE845" s="10"/>
      <c r="AF845" s="10"/>
      <c r="AG845" s="10"/>
      <c r="AH845"/>
      <c r="AI845"/>
    </row>
    <row r="846" spans="2:35">
      <c r="B846"/>
      <c r="C846"/>
      <c r="D846"/>
      <c r="E846"/>
      <c r="F846"/>
      <c r="G846"/>
      <c r="H846"/>
      <c r="I846"/>
      <c r="J846"/>
      <c r="K846"/>
      <c r="L846"/>
      <c r="M846"/>
      <c r="N846"/>
      <c r="O846"/>
      <c r="P846"/>
      <c r="Q846"/>
      <c r="AA846"/>
      <c r="AB846"/>
      <c r="AC846"/>
      <c r="AD846"/>
      <c r="AE846" s="10"/>
      <c r="AF846" s="10"/>
      <c r="AG846" s="10"/>
      <c r="AH846"/>
      <c r="AI846"/>
    </row>
    <row r="847" spans="2:35">
      <c r="B847"/>
      <c r="C847"/>
      <c r="D847"/>
      <c r="E847"/>
      <c r="F847"/>
      <c r="G847"/>
      <c r="H847"/>
      <c r="I847"/>
      <c r="J847"/>
      <c r="K847"/>
      <c r="L847"/>
      <c r="M847"/>
      <c r="N847"/>
      <c r="O847"/>
      <c r="P847"/>
      <c r="Q847"/>
      <c r="AA847"/>
      <c r="AB847"/>
      <c r="AC847"/>
      <c r="AD847"/>
      <c r="AE847" s="10"/>
      <c r="AF847" s="10"/>
      <c r="AG847" s="10"/>
      <c r="AH847"/>
      <c r="AI847"/>
    </row>
    <row r="848" spans="2:35">
      <c r="B848"/>
      <c r="C848"/>
      <c r="D848"/>
      <c r="E848"/>
      <c r="F848"/>
      <c r="G848"/>
      <c r="H848"/>
      <c r="I848"/>
      <c r="J848"/>
      <c r="K848"/>
      <c r="L848"/>
      <c r="M848"/>
      <c r="N848"/>
      <c r="O848"/>
      <c r="P848"/>
      <c r="Q848"/>
      <c r="AA848"/>
      <c r="AB848"/>
      <c r="AC848"/>
      <c r="AD848"/>
      <c r="AE848" s="10"/>
      <c r="AF848" s="10"/>
      <c r="AG848" s="10"/>
      <c r="AH848"/>
      <c r="AI848"/>
    </row>
    <row r="849" spans="2:35">
      <c r="B849"/>
      <c r="C849"/>
      <c r="D849"/>
      <c r="E849"/>
      <c r="F849"/>
      <c r="G849"/>
      <c r="H849"/>
      <c r="I849"/>
      <c r="J849"/>
      <c r="K849"/>
      <c r="L849"/>
      <c r="M849"/>
      <c r="N849"/>
      <c r="O849"/>
      <c r="P849"/>
      <c r="Q849"/>
      <c r="AA849"/>
      <c r="AB849"/>
      <c r="AC849"/>
      <c r="AD849"/>
      <c r="AE849" s="10"/>
      <c r="AF849" s="10"/>
      <c r="AG849" s="10"/>
      <c r="AH849"/>
      <c r="AI849"/>
    </row>
    <row r="850" spans="2:35">
      <c r="B850"/>
      <c r="C850"/>
      <c r="D850"/>
      <c r="E850"/>
      <c r="F850"/>
      <c r="G850"/>
      <c r="H850"/>
      <c r="I850"/>
      <c r="J850"/>
      <c r="K850"/>
      <c r="L850"/>
      <c r="M850"/>
      <c r="N850"/>
      <c r="O850"/>
      <c r="P850"/>
      <c r="Q850"/>
      <c r="AA850"/>
      <c r="AB850"/>
      <c r="AC850"/>
      <c r="AD850"/>
      <c r="AE850" s="10"/>
      <c r="AF850" s="10"/>
      <c r="AG850" s="10"/>
      <c r="AH850"/>
      <c r="AI850"/>
    </row>
    <row r="851" spans="2:35">
      <c r="B851"/>
      <c r="C851"/>
      <c r="D851"/>
      <c r="E851"/>
      <c r="F851"/>
      <c r="G851"/>
      <c r="H851"/>
      <c r="I851"/>
      <c r="J851"/>
      <c r="K851"/>
      <c r="L851"/>
      <c r="M851"/>
      <c r="N851"/>
      <c r="O851"/>
      <c r="P851"/>
      <c r="Q851"/>
      <c r="AA851"/>
      <c r="AB851"/>
      <c r="AC851"/>
      <c r="AD851"/>
      <c r="AE851" s="10"/>
      <c r="AF851" s="10"/>
      <c r="AG851" s="10"/>
      <c r="AH851"/>
      <c r="AI851"/>
    </row>
    <row r="852" spans="2:35">
      <c r="B852"/>
      <c r="C852"/>
      <c r="D852"/>
      <c r="E852"/>
      <c r="F852"/>
      <c r="G852"/>
      <c r="H852"/>
      <c r="I852"/>
      <c r="J852"/>
      <c r="K852"/>
      <c r="L852"/>
      <c r="M852"/>
      <c r="N852"/>
      <c r="O852"/>
      <c r="P852"/>
      <c r="Q852"/>
      <c r="AA852"/>
      <c r="AB852"/>
      <c r="AC852"/>
      <c r="AD852"/>
      <c r="AE852" s="10"/>
      <c r="AF852" s="10"/>
      <c r="AG852" s="10"/>
      <c r="AH852"/>
      <c r="AI852"/>
    </row>
    <row r="853" spans="2:35">
      <c r="B853"/>
      <c r="C853"/>
      <c r="D853"/>
      <c r="E853"/>
      <c r="F853"/>
      <c r="G853"/>
      <c r="H853"/>
      <c r="I853"/>
      <c r="J853"/>
      <c r="K853"/>
      <c r="L853"/>
      <c r="M853"/>
      <c r="N853"/>
      <c r="O853"/>
      <c r="P853"/>
      <c r="Q853"/>
      <c r="AA853"/>
      <c r="AB853"/>
      <c r="AC853"/>
      <c r="AD853"/>
      <c r="AE853" s="10"/>
      <c r="AF853" s="10"/>
      <c r="AG853" s="10"/>
      <c r="AH853"/>
      <c r="AI853"/>
    </row>
    <row r="854" spans="2:35">
      <c r="B854"/>
      <c r="C854"/>
      <c r="D854"/>
      <c r="E854"/>
      <c r="F854"/>
      <c r="G854"/>
      <c r="H854"/>
      <c r="I854"/>
      <c r="J854"/>
      <c r="K854"/>
      <c r="L854"/>
      <c r="M854"/>
      <c r="N854"/>
      <c r="O854"/>
      <c r="P854"/>
      <c r="Q854"/>
      <c r="AA854"/>
      <c r="AB854"/>
      <c r="AC854"/>
      <c r="AD854"/>
      <c r="AE854" s="10"/>
      <c r="AF854" s="10"/>
      <c r="AG854" s="10"/>
      <c r="AH854"/>
      <c r="AI854"/>
    </row>
    <row r="855" spans="2:35">
      <c r="B855"/>
      <c r="C855"/>
      <c r="D855"/>
      <c r="E855"/>
      <c r="F855"/>
      <c r="G855"/>
      <c r="H855"/>
      <c r="I855"/>
      <c r="J855"/>
      <c r="K855"/>
      <c r="L855"/>
      <c r="M855"/>
      <c r="N855"/>
      <c r="O855"/>
      <c r="P855"/>
      <c r="Q855"/>
      <c r="AA855"/>
      <c r="AB855"/>
      <c r="AC855"/>
      <c r="AD855"/>
      <c r="AE855" s="10"/>
      <c r="AF855" s="10"/>
      <c r="AG855" s="10"/>
      <c r="AH855"/>
      <c r="AI855"/>
    </row>
    <row r="856" spans="2:35">
      <c r="B856"/>
      <c r="C856"/>
      <c r="D856"/>
      <c r="E856"/>
      <c r="F856"/>
      <c r="G856"/>
      <c r="H856"/>
      <c r="I856"/>
      <c r="J856"/>
      <c r="K856"/>
      <c r="L856"/>
      <c r="M856"/>
      <c r="N856"/>
      <c r="O856"/>
      <c r="P856"/>
      <c r="Q856"/>
      <c r="AA856"/>
      <c r="AB856"/>
      <c r="AC856"/>
      <c r="AD856"/>
      <c r="AE856" s="10"/>
      <c r="AF856" s="10"/>
      <c r="AG856" s="10"/>
      <c r="AH856"/>
      <c r="AI856"/>
    </row>
    <row r="857" spans="2:35">
      <c r="B857"/>
      <c r="C857"/>
      <c r="D857"/>
      <c r="E857"/>
      <c r="F857"/>
      <c r="G857"/>
      <c r="H857"/>
      <c r="I857"/>
      <c r="J857"/>
      <c r="K857"/>
      <c r="L857"/>
      <c r="M857"/>
      <c r="N857"/>
      <c r="O857"/>
      <c r="P857"/>
      <c r="Q857"/>
      <c r="AA857"/>
      <c r="AB857"/>
      <c r="AC857"/>
      <c r="AD857"/>
      <c r="AE857" s="10"/>
      <c r="AF857" s="10"/>
      <c r="AG857" s="10"/>
      <c r="AH857"/>
      <c r="AI857"/>
    </row>
    <row r="858" spans="2:35">
      <c r="B858"/>
      <c r="C858"/>
      <c r="D858"/>
      <c r="E858"/>
      <c r="F858"/>
      <c r="G858"/>
      <c r="H858"/>
      <c r="I858"/>
      <c r="J858"/>
      <c r="K858"/>
      <c r="L858"/>
      <c r="M858"/>
      <c r="N858"/>
      <c r="O858"/>
      <c r="P858"/>
      <c r="Q858"/>
      <c r="AA858"/>
      <c r="AB858"/>
      <c r="AC858"/>
      <c r="AD858"/>
      <c r="AE858" s="10"/>
      <c r="AF858" s="10"/>
      <c r="AG858" s="10"/>
      <c r="AH858"/>
      <c r="AI858"/>
    </row>
    <row r="859" spans="2:35">
      <c r="B859"/>
      <c r="C859"/>
      <c r="D859"/>
      <c r="E859"/>
      <c r="F859"/>
      <c r="G859"/>
      <c r="H859"/>
      <c r="I859"/>
      <c r="J859"/>
      <c r="K859"/>
      <c r="L859"/>
      <c r="M859"/>
      <c r="N859"/>
      <c r="O859"/>
      <c r="P859"/>
      <c r="Q859"/>
      <c r="AA859"/>
      <c r="AB859"/>
      <c r="AC859"/>
      <c r="AD859"/>
      <c r="AE859" s="10"/>
      <c r="AF859" s="10"/>
      <c r="AG859" s="10"/>
      <c r="AH859"/>
      <c r="AI859"/>
    </row>
    <row r="860" spans="2:35">
      <c r="B860"/>
      <c r="C860"/>
      <c r="D860"/>
      <c r="E860"/>
      <c r="F860"/>
      <c r="G860"/>
      <c r="H860"/>
      <c r="I860"/>
      <c r="J860"/>
      <c r="K860"/>
      <c r="L860"/>
      <c r="M860"/>
      <c r="N860"/>
      <c r="O860"/>
      <c r="P860"/>
      <c r="Q860"/>
      <c r="AA860"/>
      <c r="AB860"/>
      <c r="AC860"/>
      <c r="AD860"/>
      <c r="AE860" s="10"/>
      <c r="AF860" s="10"/>
      <c r="AG860" s="10"/>
      <c r="AH860"/>
      <c r="AI860"/>
    </row>
    <row r="861" spans="2:35">
      <c r="B861"/>
      <c r="C861"/>
      <c r="D861"/>
      <c r="E861"/>
      <c r="F861"/>
      <c r="G861"/>
      <c r="H861"/>
      <c r="I861"/>
      <c r="J861"/>
      <c r="K861"/>
      <c r="L861"/>
      <c r="M861"/>
      <c r="N861"/>
      <c r="O861"/>
      <c r="P861"/>
      <c r="Q861"/>
      <c r="AA861"/>
      <c r="AB861"/>
      <c r="AC861"/>
      <c r="AD861"/>
      <c r="AE861" s="10"/>
      <c r="AF861" s="10"/>
      <c r="AG861" s="10"/>
      <c r="AH861"/>
      <c r="AI861"/>
    </row>
    <row r="862" spans="2:35">
      <c r="B862"/>
      <c r="C862"/>
      <c r="D862"/>
      <c r="E862"/>
      <c r="F862"/>
      <c r="G862"/>
      <c r="H862"/>
      <c r="I862"/>
      <c r="J862"/>
      <c r="K862"/>
      <c r="L862"/>
      <c r="M862"/>
      <c r="N862"/>
      <c r="O862"/>
      <c r="P862"/>
      <c r="Q862"/>
      <c r="AA862"/>
      <c r="AB862"/>
      <c r="AC862"/>
      <c r="AD862"/>
      <c r="AE862" s="10"/>
      <c r="AF862" s="10"/>
      <c r="AG862" s="10"/>
      <c r="AH862"/>
      <c r="AI862"/>
    </row>
    <row r="863" spans="2:35">
      <c r="B863"/>
      <c r="C863"/>
      <c r="D863"/>
      <c r="E863"/>
      <c r="F863"/>
      <c r="G863"/>
      <c r="H863"/>
      <c r="I863"/>
      <c r="J863"/>
      <c r="K863"/>
      <c r="L863"/>
      <c r="M863"/>
      <c r="N863"/>
      <c r="O863"/>
      <c r="P863"/>
      <c r="Q863"/>
      <c r="AA863"/>
      <c r="AB863"/>
      <c r="AC863"/>
      <c r="AD863"/>
      <c r="AE863" s="10"/>
      <c r="AF863" s="10"/>
      <c r="AG863" s="10"/>
      <c r="AH863"/>
      <c r="AI863"/>
    </row>
    <row r="864" spans="2:35">
      <c r="B864"/>
      <c r="C864"/>
      <c r="D864"/>
      <c r="E864"/>
      <c r="F864"/>
      <c r="G864"/>
      <c r="H864"/>
      <c r="I864"/>
      <c r="J864"/>
      <c r="K864"/>
      <c r="L864"/>
      <c r="M864"/>
      <c r="N864"/>
      <c r="O864"/>
      <c r="P864"/>
      <c r="Q864"/>
      <c r="AA864"/>
      <c r="AB864"/>
      <c r="AC864"/>
      <c r="AD864"/>
      <c r="AE864" s="10"/>
      <c r="AF864" s="10"/>
      <c r="AG864" s="10"/>
      <c r="AH864"/>
      <c r="AI864"/>
    </row>
    <row r="865" spans="2:35">
      <c r="B865"/>
      <c r="C865"/>
      <c r="D865"/>
      <c r="E865"/>
      <c r="F865"/>
      <c r="G865"/>
      <c r="H865"/>
      <c r="I865"/>
      <c r="J865"/>
      <c r="K865"/>
      <c r="L865"/>
      <c r="M865"/>
      <c r="N865"/>
      <c r="O865"/>
      <c r="P865"/>
      <c r="Q865"/>
      <c r="AA865"/>
      <c r="AB865"/>
      <c r="AC865"/>
      <c r="AD865"/>
      <c r="AE865" s="10"/>
      <c r="AF865" s="10"/>
      <c r="AG865" s="10"/>
      <c r="AH865"/>
      <c r="AI865"/>
    </row>
    <row r="866" spans="2:35">
      <c r="B866"/>
      <c r="C866"/>
      <c r="D866"/>
      <c r="E866"/>
      <c r="F866"/>
      <c r="G866"/>
      <c r="H866"/>
      <c r="I866"/>
      <c r="J866"/>
      <c r="K866"/>
      <c r="L866"/>
      <c r="M866"/>
      <c r="N866"/>
      <c r="O866"/>
      <c r="P866"/>
      <c r="Q866"/>
      <c r="AA866"/>
      <c r="AB866"/>
      <c r="AC866"/>
      <c r="AD866"/>
      <c r="AE866" s="10"/>
      <c r="AF866" s="10"/>
      <c r="AG866" s="10"/>
      <c r="AH866"/>
      <c r="AI866"/>
    </row>
    <row r="867" spans="2:35">
      <c r="B867"/>
      <c r="C867"/>
      <c r="D867"/>
      <c r="E867"/>
      <c r="F867"/>
      <c r="G867"/>
      <c r="H867"/>
      <c r="I867"/>
      <c r="J867"/>
      <c r="K867"/>
      <c r="L867"/>
      <c r="M867"/>
      <c r="N867"/>
      <c r="O867"/>
      <c r="P867"/>
      <c r="Q867"/>
      <c r="AA867"/>
      <c r="AB867"/>
      <c r="AC867"/>
      <c r="AD867"/>
      <c r="AE867" s="10"/>
      <c r="AF867" s="10"/>
      <c r="AG867" s="10"/>
      <c r="AH867"/>
      <c r="AI867"/>
    </row>
    <row r="868" spans="2:35">
      <c r="B868"/>
      <c r="C868"/>
      <c r="D868"/>
      <c r="E868"/>
      <c r="F868"/>
      <c r="G868"/>
      <c r="H868"/>
      <c r="I868"/>
      <c r="J868"/>
      <c r="K868"/>
      <c r="L868"/>
      <c r="M868"/>
      <c r="N868"/>
      <c r="O868"/>
      <c r="P868"/>
      <c r="Q868"/>
      <c r="AA868"/>
      <c r="AB868"/>
      <c r="AC868"/>
      <c r="AD868"/>
      <c r="AE868" s="10"/>
      <c r="AF868" s="10"/>
      <c r="AG868" s="10"/>
      <c r="AH868"/>
      <c r="AI868"/>
    </row>
    <row r="869" spans="2:35">
      <c r="B869"/>
      <c r="C869"/>
      <c r="D869"/>
      <c r="E869"/>
      <c r="F869"/>
      <c r="G869"/>
      <c r="H869"/>
      <c r="I869"/>
      <c r="J869"/>
      <c r="K869"/>
      <c r="L869"/>
      <c r="M869"/>
      <c r="N869"/>
      <c r="O869"/>
      <c r="P869"/>
      <c r="Q869"/>
      <c r="AA869"/>
      <c r="AB869"/>
      <c r="AC869"/>
      <c r="AD869"/>
      <c r="AE869" s="10"/>
      <c r="AF869" s="10"/>
      <c r="AG869" s="10"/>
      <c r="AH869"/>
      <c r="AI869"/>
    </row>
    <row r="870" spans="2:35">
      <c r="B870"/>
      <c r="C870"/>
      <c r="D870"/>
      <c r="E870"/>
      <c r="F870"/>
      <c r="G870"/>
      <c r="H870"/>
      <c r="I870"/>
      <c r="J870"/>
      <c r="K870"/>
      <c r="L870"/>
      <c r="M870"/>
      <c r="N870"/>
      <c r="O870"/>
      <c r="P870"/>
      <c r="Q870"/>
      <c r="AA870"/>
      <c r="AB870"/>
      <c r="AC870"/>
      <c r="AD870"/>
      <c r="AE870" s="10"/>
      <c r="AF870" s="10"/>
      <c r="AG870" s="10"/>
      <c r="AH870"/>
      <c r="AI870"/>
    </row>
    <row r="871" spans="2:35">
      <c r="B871"/>
      <c r="C871"/>
      <c r="D871"/>
      <c r="E871"/>
      <c r="F871"/>
      <c r="G871"/>
      <c r="H871"/>
      <c r="I871"/>
      <c r="J871"/>
      <c r="K871"/>
      <c r="L871"/>
      <c r="M871"/>
      <c r="N871"/>
      <c r="O871"/>
      <c r="P871"/>
      <c r="Q871"/>
      <c r="AA871"/>
      <c r="AB871"/>
      <c r="AC871"/>
      <c r="AD871"/>
      <c r="AE871" s="10"/>
      <c r="AF871" s="10"/>
      <c r="AG871" s="10"/>
      <c r="AH871"/>
      <c r="AI871"/>
    </row>
    <row r="872" spans="2:35">
      <c r="B872"/>
      <c r="C872"/>
      <c r="D872"/>
      <c r="E872"/>
      <c r="F872"/>
      <c r="G872"/>
      <c r="H872"/>
      <c r="I872"/>
      <c r="J872"/>
      <c r="K872"/>
      <c r="L872"/>
      <c r="M872"/>
      <c r="N872"/>
      <c r="O872"/>
      <c r="P872"/>
      <c r="Q872"/>
      <c r="AA872"/>
      <c r="AB872"/>
      <c r="AC872"/>
      <c r="AD872"/>
      <c r="AE872" s="10"/>
      <c r="AF872" s="10"/>
      <c r="AG872" s="10"/>
      <c r="AH872"/>
      <c r="AI872"/>
    </row>
    <row r="873" spans="2:35">
      <c r="B873"/>
      <c r="C873"/>
      <c r="D873"/>
      <c r="E873"/>
      <c r="F873"/>
      <c r="G873"/>
      <c r="H873"/>
      <c r="I873"/>
      <c r="J873"/>
      <c r="K873"/>
      <c r="L873"/>
      <c r="M873"/>
      <c r="N873"/>
      <c r="O873"/>
      <c r="P873"/>
      <c r="Q873"/>
      <c r="AA873"/>
      <c r="AB873"/>
      <c r="AC873"/>
      <c r="AD873"/>
      <c r="AE873" s="10"/>
      <c r="AF873" s="10"/>
      <c r="AG873" s="10"/>
      <c r="AH873"/>
      <c r="AI873"/>
    </row>
    <row r="874" spans="2:35">
      <c r="B874"/>
      <c r="C874"/>
      <c r="D874"/>
      <c r="E874"/>
      <c r="F874"/>
      <c r="G874"/>
      <c r="H874"/>
      <c r="I874"/>
      <c r="J874"/>
      <c r="K874"/>
      <c r="L874"/>
      <c r="M874"/>
      <c r="N874"/>
      <c r="O874"/>
      <c r="P874"/>
      <c r="Q874"/>
      <c r="AA874"/>
      <c r="AB874"/>
      <c r="AC874"/>
      <c r="AD874"/>
      <c r="AE874" s="10"/>
      <c r="AF874" s="10"/>
      <c r="AG874" s="10"/>
      <c r="AH874"/>
      <c r="AI874"/>
    </row>
    <row r="875" spans="2:35">
      <c r="B875"/>
      <c r="C875"/>
      <c r="D875"/>
      <c r="E875"/>
      <c r="F875"/>
      <c r="G875"/>
      <c r="H875"/>
      <c r="I875"/>
      <c r="J875"/>
      <c r="K875"/>
      <c r="L875"/>
      <c r="M875"/>
      <c r="N875"/>
      <c r="O875"/>
      <c r="P875"/>
      <c r="Q875"/>
      <c r="AA875"/>
      <c r="AB875"/>
      <c r="AC875"/>
      <c r="AD875"/>
      <c r="AE875" s="10"/>
      <c r="AF875" s="10"/>
      <c r="AG875" s="10"/>
      <c r="AH875"/>
      <c r="AI875"/>
    </row>
    <row r="876" spans="2:35">
      <c r="B876"/>
      <c r="C876"/>
      <c r="D876"/>
      <c r="E876"/>
      <c r="F876"/>
      <c r="G876"/>
      <c r="H876"/>
      <c r="I876"/>
      <c r="J876"/>
      <c r="K876"/>
      <c r="L876"/>
      <c r="M876"/>
      <c r="N876"/>
      <c r="O876"/>
      <c r="P876"/>
      <c r="Q876"/>
      <c r="AA876"/>
      <c r="AB876"/>
      <c r="AC876"/>
      <c r="AD876"/>
      <c r="AE876" s="10"/>
      <c r="AF876" s="10"/>
      <c r="AG876" s="10"/>
      <c r="AH876"/>
      <c r="AI876"/>
    </row>
    <row r="877" spans="2:35">
      <c r="B877"/>
      <c r="C877"/>
      <c r="D877"/>
      <c r="E877"/>
      <c r="F877"/>
      <c r="G877"/>
      <c r="H877"/>
      <c r="I877"/>
      <c r="J877"/>
      <c r="K877"/>
      <c r="L877"/>
      <c r="M877"/>
      <c r="N877"/>
      <c r="O877"/>
      <c r="P877"/>
      <c r="Q877"/>
      <c r="AA877"/>
      <c r="AB877"/>
      <c r="AC877"/>
      <c r="AD877"/>
      <c r="AE877" s="10"/>
      <c r="AF877" s="10"/>
      <c r="AG877" s="10"/>
      <c r="AH877"/>
      <c r="AI877"/>
    </row>
    <row r="878" spans="2:35">
      <c r="B878"/>
      <c r="C878"/>
      <c r="D878"/>
      <c r="E878"/>
      <c r="F878"/>
      <c r="G878"/>
      <c r="H878"/>
      <c r="I878"/>
      <c r="J878"/>
      <c r="K878"/>
      <c r="L878"/>
      <c r="M878"/>
      <c r="N878"/>
      <c r="O878"/>
      <c r="P878"/>
      <c r="Q878"/>
      <c r="AA878"/>
      <c r="AB878"/>
      <c r="AC878"/>
      <c r="AD878"/>
      <c r="AE878" s="10"/>
      <c r="AF878" s="10"/>
      <c r="AG878" s="10"/>
      <c r="AH878"/>
      <c r="AI878"/>
    </row>
    <row r="879" spans="2:35">
      <c r="B879"/>
      <c r="C879"/>
      <c r="D879"/>
      <c r="E879"/>
      <c r="F879"/>
      <c r="G879"/>
      <c r="H879"/>
      <c r="I879"/>
      <c r="J879"/>
      <c r="K879"/>
      <c r="L879"/>
      <c r="M879"/>
      <c r="N879"/>
      <c r="O879"/>
      <c r="P879"/>
      <c r="Q879"/>
      <c r="AA879"/>
      <c r="AB879"/>
      <c r="AC879"/>
      <c r="AD879"/>
      <c r="AE879" s="10"/>
      <c r="AF879" s="10"/>
      <c r="AG879" s="10"/>
      <c r="AH879"/>
      <c r="AI879"/>
    </row>
    <row r="880" spans="2:35">
      <c r="B880"/>
      <c r="C880"/>
      <c r="D880"/>
      <c r="E880"/>
      <c r="F880"/>
      <c r="G880"/>
      <c r="H880"/>
      <c r="I880"/>
      <c r="J880"/>
      <c r="K880"/>
      <c r="L880"/>
      <c r="M880"/>
      <c r="N880"/>
      <c r="O880"/>
      <c r="P880"/>
      <c r="Q880"/>
      <c r="AA880"/>
      <c r="AB880"/>
      <c r="AC880"/>
      <c r="AD880"/>
      <c r="AE880" s="10"/>
      <c r="AF880" s="10"/>
      <c r="AG880" s="10"/>
      <c r="AH880"/>
      <c r="AI880"/>
    </row>
    <row r="881" spans="2:35">
      <c r="B881"/>
      <c r="C881"/>
      <c r="D881"/>
      <c r="E881"/>
      <c r="F881"/>
      <c r="G881"/>
      <c r="H881"/>
      <c r="I881"/>
      <c r="J881"/>
      <c r="K881"/>
      <c r="L881"/>
      <c r="M881"/>
      <c r="N881"/>
      <c r="O881"/>
      <c r="P881"/>
      <c r="Q881"/>
      <c r="AA881"/>
      <c r="AB881"/>
      <c r="AC881"/>
      <c r="AD881"/>
      <c r="AE881" s="10"/>
      <c r="AF881" s="10"/>
      <c r="AG881" s="10"/>
      <c r="AH881"/>
      <c r="AI881"/>
    </row>
    <row r="882" spans="2:35">
      <c r="B882"/>
      <c r="C882"/>
      <c r="D882"/>
      <c r="E882"/>
      <c r="F882"/>
      <c r="G882"/>
      <c r="H882"/>
      <c r="I882"/>
      <c r="J882"/>
      <c r="K882"/>
      <c r="L882"/>
      <c r="M882"/>
      <c r="N882"/>
      <c r="O882"/>
      <c r="P882"/>
      <c r="Q882"/>
      <c r="AA882"/>
      <c r="AB882"/>
      <c r="AC882"/>
      <c r="AD882"/>
      <c r="AE882" s="10"/>
      <c r="AF882" s="10"/>
      <c r="AG882" s="10"/>
      <c r="AH882"/>
      <c r="AI882"/>
    </row>
    <row r="883" spans="2:35">
      <c r="B883"/>
      <c r="C883"/>
      <c r="D883"/>
      <c r="E883"/>
      <c r="F883"/>
      <c r="G883"/>
      <c r="H883"/>
      <c r="I883"/>
      <c r="J883"/>
      <c r="K883"/>
      <c r="L883"/>
      <c r="M883"/>
      <c r="N883"/>
      <c r="O883"/>
      <c r="P883"/>
      <c r="Q883"/>
      <c r="AA883"/>
      <c r="AB883"/>
      <c r="AC883"/>
      <c r="AD883"/>
      <c r="AE883" s="10"/>
      <c r="AF883" s="10"/>
      <c r="AG883" s="10"/>
      <c r="AH883"/>
      <c r="AI883"/>
    </row>
    <row r="884" spans="2:35">
      <c r="B884"/>
      <c r="C884"/>
      <c r="D884"/>
      <c r="E884"/>
      <c r="F884"/>
      <c r="G884"/>
      <c r="H884"/>
      <c r="I884"/>
      <c r="J884"/>
      <c r="K884"/>
      <c r="L884"/>
      <c r="M884"/>
      <c r="N884"/>
      <c r="O884"/>
      <c r="P884"/>
      <c r="Q884"/>
      <c r="AA884"/>
      <c r="AB884"/>
      <c r="AC884"/>
      <c r="AD884"/>
      <c r="AE884" s="10"/>
      <c r="AF884" s="10"/>
      <c r="AG884" s="10"/>
      <c r="AH884"/>
      <c r="AI884"/>
    </row>
    <row r="885" spans="2:35">
      <c r="B885"/>
      <c r="C885"/>
      <c r="D885"/>
      <c r="E885"/>
      <c r="F885"/>
      <c r="G885"/>
      <c r="H885"/>
      <c r="I885"/>
      <c r="J885"/>
      <c r="K885"/>
      <c r="L885"/>
      <c r="M885"/>
      <c r="N885"/>
      <c r="O885"/>
      <c r="P885"/>
      <c r="Q885"/>
      <c r="AA885"/>
      <c r="AB885"/>
      <c r="AC885"/>
      <c r="AD885"/>
      <c r="AE885" s="10"/>
      <c r="AF885" s="10"/>
      <c r="AG885" s="10"/>
      <c r="AH885"/>
      <c r="AI885"/>
    </row>
    <row r="886" spans="2:35">
      <c r="B886"/>
      <c r="C886"/>
      <c r="D886"/>
      <c r="E886"/>
      <c r="F886"/>
      <c r="G886"/>
      <c r="H886"/>
      <c r="I886"/>
      <c r="J886"/>
      <c r="K886"/>
      <c r="L886"/>
      <c r="M886"/>
      <c r="N886"/>
      <c r="O886"/>
      <c r="P886"/>
      <c r="Q886"/>
      <c r="AA886"/>
      <c r="AB886"/>
      <c r="AC886"/>
      <c r="AD886"/>
      <c r="AE886" s="10"/>
      <c r="AF886" s="10"/>
      <c r="AG886" s="10"/>
      <c r="AH886"/>
      <c r="AI886"/>
    </row>
    <row r="887" spans="2:35">
      <c r="B887"/>
      <c r="C887"/>
      <c r="D887"/>
      <c r="E887"/>
      <c r="F887"/>
      <c r="G887"/>
      <c r="H887"/>
      <c r="I887"/>
      <c r="J887"/>
      <c r="K887"/>
      <c r="L887"/>
      <c r="M887"/>
      <c r="N887"/>
      <c r="O887"/>
      <c r="P887"/>
      <c r="Q887"/>
      <c r="AA887"/>
      <c r="AB887"/>
      <c r="AC887"/>
      <c r="AD887"/>
      <c r="AE887" s="10"/>
      <c r="AF887" s="10"/>
      <c r="AG887" s="10"/>
      <c r="AH887"/>
      <c r="AI887"/>
    </row>
    <row r="888" spans="2:35">
      <c r="B888"/>
      <c r="C888"/>
      <c r="D888"/>
      <c r="E888"/>
      <c r="F888"/>
      <c r="G888"/>
      <c r="H888"/>
      <c r="I888"/>
      <c r="J888"/>
      <c r="K888"/>
      <c r="L888"/>
      <c r="M888"/>
      <c r="N888"/>
      <c r="O888"/>
      <c r="P888"/>
      <c r="Q888"/>
      <c r="AA888"/>
      <c r="AB888"/>
      <c r="AC888"/>
      <c r="AD888"/>
      <c r="AE888" s="10"/>
      <c r="AF888" s="10"/>
      <c r="AG888" s="10"/>
      <c r="AH888"/>
      <c r="AI888"/>
    </row>
    <row r="889" spans="2:35">
      <c r="B889"/>
      <c r="C889"/>
      <c r="D889"/>
      <c r="E889"/>
      <c r="F889"/>
      <c r="G889"/>
      <c r="H889"/>
      <c r="I889"/>
      <c r="J889"/>
      <c r="K889"/>
      <c r="L889"/>
      <c r="M889"/>
      <c r="N889"/>
      <c r="O889"/>
      <c r="P889"/>
      <c r="Q889"/>
      <c r="AA889"/>
      <c r="AB889"/>
      <c r="AC889"/>
      <c r="AD889"/>
      <c r="AE889" s="10"/>
      <c r="AF889" s="10"/>
      <c r="AG889" s="10"/>
      <c r="AH889"/>
      <c r="AI889"/>
    </row>
    <row r="890" spans="2:35">
      <c r="B890"/>
      <c r="C890"/>
      <c r="D890"/>
      <c r="E890"/>
      <c r="F890"/>
      <c r="G890"/>
      <c r="H890"/>
      <c r="I890"/>
      <c r="J890"/>
      <c r="K890"/>
      <c r="L890"/>
      <c r="M890"/>
      <c r="N890"/>
      <c r="O890"/>
      <c r="P890"/>
      <c r="Q890"/>
      <c r="AA890"/>
      <c r="AB890"/>
      <c r="AC890"/>
      <c r="AD890"/>
      <c r="AE890" s="10"/>
      <c r="AF890" s="10"/>
      <c r="AG890" s="10"/>
      <c r="AH890"/>
      <c r="AI890"/>
    </row>
    <row r="891" spans="2:35">
      <c r="B891"/>
      <c r="C891"/>
      <c r="D891"/>
      <c r="E891"/>
      <c r="F891"/>
      <c r="G891"/>
      <c r="H891"/>
      <c r="I891"/>
      <c r="J891"/>
      <c r="K891"/>
      <c r="L891"/>
      <c r="M891"/>
      <c r="N891"/>
      <c r="O891"/>
      <c r="P891"/>
      <c r="Q891"/>
      <c r="AA891"/>
      <c r="AB891"/>
      <c r="AC891"/>
      <c r="AD891"/>
      <c r="AE891" s="10"/>
      <c r="AF891" s="10"/>
      <c r="AG891" s="10"/>
      <c r="AH891"/>
      <c r="AI891"/>
    </row>
    <row r="892" spans="2:35">
      <c r="B892"/>
      <c r="C892"/>
      <c r="D892"/>
      <c r="E892"/>
      <c r="F892"/>
      <c r="G892"/>
      <c r="H892"/>
      <c r="I892"/>
      <c r="J892"/>
      <c r="K892"/>
      <c r="L892"/>
      <c r="M892"/>
      <c r="N892"/>
      <c r="O892"/>
      <c r="P892"/>
      <c r="Q892"/>
      <c r="AA892"/>
      <c r="AB892"/>
      <c r="AC892"/>
      <c r="AD892"/>
      <c r="AE892" s="10"/>
      <c r="AF892" s="10"/>
      <c r="AG892" s="10"/>
      <c r="AH892"/>
      <c r="AI892"/>
    </row>
    <row r="893" spans="2:35">
      <c r="B893"/>
      <c r="C893"/>
      <c r="D893"/>
      <c r="E893"/>
      <c r="F893"/>
      <c r="G893"/>
      <c r="H893"/>
      <c r="I893"/>
      <c r="J893"/>
      <c r="K893"/>
      <c r="L893"/>
      <c r="M893"/>
      <c r="N893"/>
      <c r="O893"/>
      <c r="P893"/>
      <c r="Q893"/>
      <c r="AA893"/>
      <c r="AB893"/>
      <c r="AC893"/>
      <c r="AD893"/>
      <c r="AE893" s="10"/>
      <c r="AF893" s="10"/>
      <c r="AG893" s="10"/>
      <c r="AH893"/>
      <c r="AI893"/>
    </row>
    <row r="894" spans="2:35">
      <c r="B894"/>
      <c r="C894"/>
      <c r="D894"/>
      <c r="E894"/>
      <c r="F894"/>
      <c r="G894"/>
      <c r="H894"/>
      <c r="I894"/>
      <c r="J894"/>
      <c r="K894"/>
      <c r="L894"/>
      <c r="M894"/>
      <c r="N894"/>
      <c r="O894"/>
      <c r="P894"/>
      <c r="Q894"/>
      <c r="AA894"/>
      <c r="AB894"/>
      <c r="AC894"/>
      <c r="AD894"/>
      <c r="AE894" s="10"/>
      <c r="AF894" s="10"/>
      <c r="AG894" s="10"/>
      <c r="AH894"/>
      <c r="AI894"/>
    </row>
    <row r="895" spans="2:35">
      <c r="B895"/>
      <c r="C895"/>
      <c r="D895"/>
      <c r="E895"/>
      <c r="F895"/>
      <c r="G895"/>
      <c r="H895"/>
      <c r="I895"/>
      <c r="J895"/>
      <c r="K895"/>
      <c r="L895"/>
      <c r="M895"/>
      <c r="N895"/>
      <c r="O895"/>
      <c r="P895"/>
      <c r="Q895"/>
      <c r="AA895"/>
      <c r="AB895"/>
      <c r="AC895"/>
      <c r="AD895"/>
      <c r="AE895" s="10"/>
      <c r="AF895" s="10"/>
      <c r="AG895" s="10"/>
      <c r="AH895"/>
      <c r="AI895"/>
    </row>
    <row r="896" spans="2:35">
      <c r="B896"/>
      <c r="C896"/>
      <c r="D896"/>
      <c r="E896"/>
      <c r="F896"/>
      <c r="G896"/>
      <c r="H896"/>
      <c r="I896"/>
      <c r="J896"/>
      <c r="K896"/>
      <c r="L896"/>
      <c r="M896"/>
      <c r="N896"/>
      <c r="O896"/>
      <c r="P896"/>
      <c r="Q896"/>
      <c r="AA896"/>
      <c r="AB896"/>
      <c r="AC896"/>
      <c r="AD896"/>
      <c r="AE896" s="10"/>
      <c r="AF896" s="10"/>
      <c r="AG896" s="10"/>
      <c r="AH896"/>
      <c r="AI896"/>
    </row>
    <row r="897" spans="2:35">
      <c r="B897"/>
      <c r="C897"/>
      <c r="D897"/>
      <c r="E897"/>
      <c r="F897"/>
      <c r="G897"/>
      <c r="H897"/>
      <c r="I897"/>
      <c r="J897"/>
      <c r="K897"/>
      <c r="L897"/>
      <c r="M897"/>
      <c r="N897"/>
      <c r="O897"/>
      <c r="P897"/>
      <c r="Q897"/>
      <c r="AA897"/>
      <c r="AB897"/>
      <c r="AC897"/>
      <c r="AD897"/>
      <c r="AE897" s="10"/>
      <c r="AF897" s="10"/>
      <c r="AG897" s="10"/>
      <c r="AH897"/>
      <c r="AI897"/>
    </row>
    <row r="898" spans="2:35">
      <c r="B898"/>
      <c r="C898"/>
      <c r="D898"/>
      <c r="E898"/>
      <c r="F898"/>
      <c r="G898"/>
      <c r="H898"/>
      <c r="I898"/>
      <c r="J898"/>
      <c r="K898"/>
      <c r="L898"/>
      <c r="M898"/>
      <c r="N898"/>
      <c r="O898"/>
      <c r="P898"/>
      <c r="Q898"/>
      <c r="AA898"/>
      <c r="AB898"/>
      <c r="AC898"/>
      <c r="AD898"/>
      <c r="AE898" s="10"/>
      <c r="AF898" s="10"/>
      <c r="AG898" s="10"/>
      <c r="AH898"/>
      <c r="AI898"/>
    </row>
    <row r="899" spans="2:35">
      <c r="B899"/>
      <c r="C899"/>
      <c r="D899"/>
      <c r="E899"/>
      <c r="F899"/>
      <c r="G899"/>
      <c r="H899"/>
      <c r="I899"/>
      <c r="J899"/>
      <c r="K899"/>
      <c r="L899"/>
      <c r="M899"/>
      <c r="N899"/>
      <c r="O899"/>
      <c r="P899"/>
      <c r="Q899"/>
      <c r="AA899"/>
      <c r="AB899"/>
      <c r="AC899"/>
      <c r="AD899"/>
      <c r="AE899" s="10"/>
      <c r="AF899" s="10"/>
      <c r="AG899" s="10"/>
      <c r="AH899"/>
      <c r="AI899"/>
    </row>
    <row r="900" spans="2:35">
      <c r="B900"/>
      <c r="C900"/>
      <c r="D900"/>
      <c r="E900"/>
      <c r="F900"/>
      <c r="G900"/>
      <c r="H900"/>
      <c r="I900"/>
      <c r="J900"/>
      <c r="K900"/>
      <c r="L900"/>
      <c r="M900"/>
      <c r="N900"/>
      <c r="O900"/>
      <c r="P900"/>
      <c r="Q900"/>
      <c r="AA900"/>
      <c r="AB900"/>
      <c r="AC900"/>
      <c r="AD900"/>
      <c r="AE900" s="10"/>
      <c r="AF900" s="10"/>
      <c r="AG900" s="10"/>
      <c r="AH900"/>
      <c r="AI900"/>
    </row>
    <row r="901" spans="2:35">
      <c r="B901"/>
      <c r="C901"/>
      <c r="D901"/>
      <c r="E901"/>
      <c r="F901"/>
      <c r="G901"/>
      <c r="H901"/>
      <c r="I901"/>
      <c r="J901"/>
      <c r="K901"/>
      <c r="L901"/>
      <c r="M901"/>
      <c r="N901"/>
      <c r="O901"/>
      <c r="P901"/>
      <c r="Q901"/>
      <c r="AA901"/>
      <c r="AB901"/>
      <c r="AC901"/>
      <c r="AD901"/>
      <c r="AE901" s="10"/>
      <c r="AF901" s="10"/>
      <c r="AG901" s="10"/>
      <c r="AH901"/>
      <c r="AI901"/>
    </row>
    <row r="902" spans="2:35">
      <c r="B902"/>
      <c r="C902"/>
      <c r="D902"/>
      <c r="E902"/>
      <c r="F902"/>
      <c r="G902"/>
      <c r="H902"/>
      <c r="I902"/>
      <c r="J902"/>
      <c r="K902"/>
      <c r="L902"/>
      <c r="M902"/>
      <c r="N902"/>
      <c r="O902"/>
      <c r="P902"/>
      <c r="Q902"/>
      <c r="AA902"/>
      <c r="AB902"/>
      <c r="AC902"/>
      <c r="AD902"/>
      <c r="AE902" s="10"/>
      <c r="AF902" s="10"/>
      <c r="AG902" s="10"/>
      <c r="AH902"/>
      <c r="AI902"/>
    </row>
    <row r="903" spans="2:35">
      <c r="B903"/>
      <c r="C903"/>
      <c r="D903"/>
      <c r="E903"/>
      <c r="F903"/>
      <c r="G903"/>
      <c r="H903"/>
      <c r="I903"/>
      <c r="J903"/>
      <c r="K903"/>
      <c r="L903"/>
      <c r="M903"/>
      <c r="N903"/>
      <c r="O903"/>
      <c r="P903"/>
      <c r="Q903"/>
      <c r="AA903"/>
      <c r="AB903"/>
      <c r="AC903"/>
      <c r="AD903"/>
      <c r="AE903" s="10"/>
      <c r="AF903" s="10"/>
      <c r="AG903" s="10"/>
      <c r="AH903"/>
      <c r="AI903"/>
    </row>
    <row r="904" spans="2:35">
      <c r="B904"/>
      <c r="C904"/>
      <c r="D904"/>
      <c r="E904"/>
      <c r="F904"/>
      <c r="G904"/>
      <c r="H904"/>
      <c r="I904"/>
      <c r="J904"/>
      <c r="K904"/>
      <c r="L904"/>
      <c r="M904"/>
      <c r="N904"/>
      <c r="O904"/>
      <c r="P904"/>
      <c r="Q904"/>
      <c r="AA904"/>
      <c r="AB904"/>
      <c r="AC904"/>
      <c r="AD904"/>
      <c r="AE904" s="10"/>
      <c r="AF904" s="10"/>
      <c r="AG904" s="10"/>
      <c r="AH904"/>
      <c r="AI904"/>
    </row>
    <row r="905" spans="2:35">
      <c r="B905"/>
      <c r="C905"/>
      <c r="D905"/>
      <c r="E905"/>
      <c r="F905"/>
      <c r="G905"/>
      <c r="H905"/>
      <c r="I905"/>
      <c r="J905"/>
      <c r="K905"/>
      <c r="L905"/>
      <c r="M905"/>
      <c r="N905"/>
      <c r="O905"/>
      <c r="P905"/>
      <c r="Q905"/>
      <c r="AA905"/>
      <c r="AB905"/>
      <c r="AC905"/>
      <c r="AD905"/>
      <c r="AE905" s="10"/>
      <c r="AF905" s="10"/>
      <c r="AG905" s="10"/>
      <c r="AH905"/>
      <c r="AI905"/>
    </row>
    <row r="906" spans="2:35">
      <c r="B906"/>
      <c r="C906"/>
      <c r="D906"/>
      <c r="E906"/>
      <c r="F906"/>
      <c r="G906"/>
      <c r="H906"/>
      <c r="I906"/>
      <c r="J906"/>
      <c r="K906"/>
      <c r="L906"/>
      <c r="M906"/>
      <c r="N906"/>
      <c r="O906"/>
      <c r="P906"/>
      <c r="Q906"/>
      <c r="AA906"/>
      <c r="AB906"/>
      <c r="AC906"/>
      <c r="AD906"/>
      <c r="AE906" s="10"/>
      <c r="AF906" s="10"/>
      <c r="AG906" s="10"/>
      <c r="AH906"/>
      <c r="AI906"/>
    </row>
    <row r="907" spans="2:35">
      <c r="B907"/>
      <c r="C907"/>
      <c r="D907"/>
      <c r="E907"/>
      <c r="F907"/>
      <c r="G907"/>
      <c r="H907"/>
      <c r="I907"/>
      <c r="J907"/>
      <c r="K907"/>
      <c r="L907"/>
      <c r="M907"/>
      <c r="N907"/>
      <c r="O907"/>
      <c r="P907"/>
      <c r="Q907"/>
      <c r="AA907"/>
      <c r="AB907"/>
      <c r="AC907"/>
      <c r="AD907"/>
      <c r="AE907" s="10"/>
      <c r="AF907" s="10"/>
      <c r="AG907" s="10"/>
      <c r="AH907"/>
      <c r="AI907"/>
    </row>
    <row r="908" spans="2:35">
      <c r="B908"/>
      <c r="C908"/>
      <c r="D908"/>
      <c r="E908"/>
      <c r="F908"/>
      <c r="G908"/>
      <c r="H908"/>
      <c r="I908"/>
      <c r="J908"/>
      <c r="K908"/>
      <c r="L908"/>
      <c r="M908"/>
      <c r="N908"/>
      <c r="O908"/>
      <c r="P908"/>
      <c r="Q908"/>
      <c r="AA908"/>
      <c r="AB908"/>
      <c r="AC908"/>
      <c r="AD908"/>
      <c r="AE908" s="10"/>
      <c r="AF908" s="10"/>
      <c r="AG908" s="10"/>
      <c r="AH908"/>
      <c r="AI908"/>
    </row>
    <row r="909" spans="2:35">
      <c r="B909"/>
      <c r="C909"/>
      <c r="D909"/>
      <c r="E909"/>
      <c r="F909"/>
      <c r="G909"/>
      <c r="H909"/>
      <c r="I909"/>
      <c r="J909"/>
      <c r="K909"/>
      <c r="L909"/>
      <c r="M909"/>
      <c r="N909"/>
      <c r="O909"/>
      <c r="P909"/>
      <c r="Q909"/>
      <c r="AA909"/>
      <c r="AB909"/>
      <c r="AC909"/>
      <c r="AD909"/>
      <c r="AE909" s="10"/>
      <c r="AF909" s="10"/>
      <c r="AG909" s="10"/>
      <c r="AH909"/>
      <c r="AI909"/>
    </row>
    <row r="910" spans="2:35">
      <c r="B910"/>
      <c r="C910"/>
      <c r="D910"/>
      <c r="E910"/>
      <c r="F910"/>
      <c r="G910"/>
      <c r="H910"/>
      <c r="I910"/>
      <c r="J910"/>
      <c r="K910"/>
      <c r="L910"/>
      <c r="M910"/>
      <c r="N910"/>
      <c r="O910"/>
      <c r="P910"/>
      <c r="Q910"/>
      <c r="AA910"/>
      <c r="AB910"/>
      <c r="AC910"/>
      <c r="AD910"/>
      <c r="AE910" s="10"/>
      <c r="AF910" s="10"/>
      <c r="AG910" s="10"/>
      <c r="AH910"/>
      <c r="AI910"/>
    </row>
    <row r="911" spans="2:35">
      <c r="B911"/>
      <c r="C911"/>
      <c r="D911"/>
      <c r="E911"/>
      <c r="F911"/>
      <c r="G911"/>
      <c r="H911"/>
      <c r="I911"/>
      <c r="J911"/>
      <c r="K911"/>
      <c r="L911"/>
      <c r="M911"/>
      <c r="N911"/>
      <c r="O911"/>
      <c r="P911"/>
      <c r="Q911"/>
      <c r="AA911"/>
      <c r="AB911"/>
      <c r="AC911"/>
      <c r="AD911"/>
      <c r="AE911" s="10"/>
      <c r="AF911" s="10"/>
      <c r="AG911" s="10"/>
      <c r="AH911"/>
      <c r="AI911"/>
    </row>
    <row r="912" spans="2:35">
      <c r="B912"/>
      <c r="C912"/>
      <c r="D912"/>
      <c r="E912"/>
      <c r="F912"/>
      <c r="G912"/>
      <c r="H912"/>
      <c r="I912"/>
      <c r="J912"/>
      <c r="K912"/>
      <c r="L912"/>
      <c r="M912"/>
      <c r="N912"/>
      <c r="O912"/>
      <c r="P912"/>
      <c r="Q912"/>
      <c r="AA912"/>
      <c r="AB912"/>
      <c r="AC912"/>
      <c r="AD912"/>
      <c r="AE912" s="10"/>
      <c r="AF912" s="10"/>
      <c r="AG912" s="10"/>
      <c r="AH912"/>
      <c r="AI912"/>
    </row>
    <row r="913" spans="2:35">
      <c r="B913"/>
      <c r="C913"/>
      <c r="D913"/>
      <c r="E913"/>
      <c r="F913"/>
      <c r="G913"/>
      <c r="H913"/>
      <c r="I913"/>
      <c r="J913"/>
      <c r="K913"/>
      <c r="L913"/>
      <c r="M913"/>
      <c r="N913"/>
      <c r="O913"/>
      <c r="P913"/>
      <c r="Q913"/>
      <c r="AA913"/>
      <c r="AB913"/>
      <c r="AC913"/>
      <c r="AD913"/>
      <c r="AE913" s="10"/>
      <c r="AF913" s="10"/>
      <c r="AG913" s="10"/>
      <c r="AH913"/>
      <c r="AI913"/>
    </row>
    <row r="914" spans="2:35">
      <c r="B914"/>
      <c r="C914"/>
      <c r="D914"/>
      <c r="E914"/>
      <c r="F914"/>
      <c r="G914"/>
      <c r="H914"/>
      <c r="I914"/>
      <c r="J914"/>
      <c r="K914"/>
      <c r="L914"/>
      <c r="M914"/>
      <c r="N914"/>
      <c r="O914"/>
      <c r="P914"/>
      <c r="Q914"/>
      <c r="AA914"/>
      <c r="AB914"/>
      <c r="AC914"/>
      <c r="AD914"/>
      <c r="AE914" s="10"/>
      <c r="AF914" s="10"/>
      <c r="AG914" s="10"/>
      <c r="AH914"/>
      <c r="AI914"/>
    </row>
    <row r="915" spans="2:35">
      <c r="B915"/>
      <c r="C915"/>
      <c r="D915"/>
      <c r="E915"/>
      <c r="F915"/>
      <c r="G915"/>
      <c r="H915"/>
      <c r="I915"/>
      <c r="J915"/>
      <c r="K915"/>
      <c r="L915"/>
      <c r="M915"/>
      <c r="N915"/>
      <c r="O915"/>
      <c r="P915"/>
      <c r="Q915"/>
      <c r="AA915"/>
      <c r="AB915"/>
      <c r="AC915"/>
      <c r="AD915"/>
      <c r="AE915" s="10"/>
      <c r="AF915" s="10"/>
      <c r="AG915" s="10"/>
      <c r="AH915"/>
      <c r="AI915"/>
    </row>
    <row r="916" spans="2:35">
      <c r="B916"/>
      <c r="C916"/>
      <c r="D916"/>
      <c r="E916"/>
      <c r="F916"/>
      <c r="G916"/>
      <c r="H916"/>
      <c r="I916"/>
      <c r="J916"/>
      <c r="K916"/>
      <c r="L916"/>
      <c r="M916"/>
      <c r="N916"/>
      <c r="O916"/>
      <c r="P916"/>
      <c r="Q916"/>
      <c r="AA916"/>
      <c r="AB916"/>
      <c r="AC916"/>
      <c r="AD916"/>
      <c r="AE916" s="10"/>
      <c r="AF916" s="10"/>
      <c r="AG916" s="10"/>
      <c r="AH916"/>
      <c r="AI916"/>
    </row>
    <row r="917" spans="2:35">
      <c r="B917"/>
      <c r="C917"/>
      <c r="D917"/>
      <c r="E917"/>
      <c r="F917"/>
      <c r="G917"/>
      <c r="H917"/>
      <c r="I917"/>
      <c r="J917"/>
      <c r="K917"/>
      <c r="L917"/>
      <c r="M917"/>
      <c r="N917"/>
      <c r="O917"/>
      <c r="P917"/>
      <c r="Q917"/>
      <c r="AA917"/>
      <c r="AB917"/>
      <c r="AC917"/>
      <c r="AD917"/>
      <c r="AE917" s="10"/>
      <c r="AF917" s="10"/>
      <c r="AG917" s="10"/>
      <c r="AH917"/>
      <c r="AI917"/>
    </row>
    <row r="918" spans="2:35">
      <c r="B918"/>
      <c r="C918"/>
      <c r="D918"/>
      <c r="E918"/>
      <c r="F918"/>
      <c r="G918"/>
      <c r="H918"/>
      <c r="I918"/>
      <c r="J918"/>
      <c r="K918"/>
      <c r="L918"/>
      <c r="M918"/>
      <c r="N918"/>
      <c r="O918"/>
      <c r="P918"/>
      <c r="Q918"/>
      <c r="AA918"/>
      <c r="AB918"/>
      <c r="AC918"/>
      <c r="AD918"/>
      <c r="AE918" s="10"/>
      <c r="AF918" s="10"/>
      <c r="AG918" s="10"/>
      <c r="AH918"/>
      <c r="AI918"/>
    </row>
    <row r="919" spans="2:35">
      <c r="B919"/>
      <c r="C919"/>
      <c r="D919"/>
      <c r="E919"/>
      <c r="F919"/>
      <c r="G919"/>
      <c r="H919"/>
      <c r="I919"/>
      <c r="J919"/>
      <c r="K919"/>
      <c r="L919"/>
      <c r="M919"/>
      <c r="N919"/>
      <c r="O919"/>
      <c r="P919"/>
      <c r="Q919"/>
      <c r="AA919"/>
      <c r="AB919"/>
      <c r="AC919"/>
      <c r="AD919"/>
      <c r="AE919" s="10"/>
      <c r="AF919" s="10"/>
      <c r="AG919" s="10"/>
      <c r="AH919"/>
      <c r="AI919"/>
    </row>
    <row r="920" spans="2:35">
      <c r="B920"/>
      <c r="C920"/>
      <c r="D920"/>
      <c r="E920"/>
      <c r="F920"/>
      <c r="G920"/>
      <c r="H920"/>
      <c r="I920"/>
      <c r="J920"/>
      <c r="K920"/>
      <c r="L920"/>
      <c r="M920"/>
      <c r="N920"/>
      <c r="O920"/>
      <c r="P920"/>
      <c r="Q920"/>
      <c r="AA920"/>
      <c r="AB920"/>
      <c r="AC920"/>
      <c r="AD920"/>
      <c r="AE920" s="10"/>
      <c r="AF920" s="10"/>
      <c r="AG920" s="10"/>
      <c r="AH920"/>
      <c r="AI920"/>
    </row>
    <row r="921" spans="2:35">
      <c r="B921"/>
      <c r="C921"/>
      <c r="D921"/>
      <c r="E921"/>
      <c r="F921"/>
      <c r="G921"/>
      <c r="H921"/>
      <c r="I921"/>
      <c r="J921"/>
      <c r="K921"/>
      <c r="L921"/>
      <c r="M921"/>
      <c r="N921"/>
      <c r="O921"/>
      <c r="P921"/>
      <c r="Q921"/>
      <c r="AA921"/>
      <c r="AB921"/>
      <c r="AC921"/>
      <c r="AD921"/>
      <c r="AE921" s="10"/>
      <c r="AF921" s="10"/>
      <c r="AG921" s="10"/>
      <c r="AH921"/>
      <c r="AI921"/>
    </row>
    <row r="922" spans="2:35">
      <c r="B922"/>
      <c r="C922"/>
      <c r="D922"/>
      <c r="E922"/>
      <c r="F922"/>
      <c r="G922"/>
      <c r="H922"/>
      <c r="I922"/>
      <c r="J922"/>
      <c r="K922"/>
      <c r="L922"/>
      <c r="M922"/>
      <c r="N922"/>
      <c r="O922"/>
      <c r="P922"/>
      <c r="Q922"/>
      <c r="AA922"/>
      <c r="AB922"/>
      <c r="AC922"/>
      <c r="AD922"/>
      <c r="AE922" s="10"/>
      <c r="AF922" s="10"/>
      <c r="AG922" s="10"/>
      <c r="AH922"/>
      <c r="AI922"/>
    </row>
    <row r="923" spans="2:35">
      <c r="B923"/>
      <c r="C923"/>
      <c r="D923"/>
      <c r="E923"/>
      <c r="F923"/>
      <c r="G923"/>
      <c r="H923"/>
      <c r="I923"/>
      <c r="J923"/>
      <c r="K923"/>
      <c r="L923"/>
      <c r="M923"/>
      <c r="N923"/>
      <c r="O923"/>
      <c r="P923"/>
      <c r="Q923"/>
      <c r="AA923"/>
      <c r="AB923"/>
      <c r="AC923"/>
      <c r="AD923"/>
      <c r="AE923" s="10"/>
      <c r="AF923" s="10"/>
      <c r="AG923" s="10"/>
      <c r="AH923"/>
      <c r="AI923"/>
    </row>
    <row r="924" spans="2:35">
      <c r="B924"/>
      <c r="C924"/>
      <c r="D924"/>
      <c r="E924"/>
      <c r="F924"/>
      <c r="G924"/>
      <c r="H924"/>
      <c r="I924"/>
      <c r="J924"/>
      <c r="K924"/>
      <c r="L924"/>
      <c r="M924"/>
      <c r="N924"/>
      <c r="O924"/>
      <c r="P924"/>
      <c r="Q924"/>
      <c r="AA924"/>
      <c r="AB924"/>
      <c r="AC924"/>
      <c r="AD924"/>
      <c r="AE924" s="10"/>
      <c r="AF924" s="10"/>
      <c r="AG924" s="10"/>
      <c r="AH924"/>
      <c r="AI924"/>
    </row>
    <row r="925" spans="2:35">
      <c r="B925"/>
      <c r="C925"/>
      <c r="D925"/>
      <c r="E925"/>
      <c r="F925"/>
      <c r="G925"/>
      <c r="H925"/>
      <c r="I925"/>
      <c r="J925"/>
      <c r="K925"/>
      <c r="L925"/>
      <c r="M925"/>
      <c r="N925"/>
      <c r="O925"/>
      <c r="P925"/>
      <c r="Q925"/>
      <c r="AA925"/>
      <c r="AB925"/>
      <c r="AC925"/>
      <c r="AD925"/>
      <c r="AE925" s="10"/>
      <c r="AF925" s="10"/>
      <c r="AG925" s="10"/>
      <c r="AH925"/>
      <c r="AI925"/>
    </row>
    <row r="926" spans="2:35">
      <c r="B926"/>
      <c r="C926"/>
      <c r="D926"/>
      <c r="E926"/>
      <c r="F926"/>
      <c r="G926"/>
      <c r="H926"/>
      <c r="I926"/>
      <c r="J926"/>
      <c r="K926"/>
      <c r="L926"/>
      <c r="M926"/>
      <c r="N926"/>
      <c r="O926"/>
      <c r="P926"/>
      <c r="Q926"/>
      <c r="AA926"/>
      <c r="AB926"/>
      <c r="AC926"/>
      <c r="AD926"/>
      <c r="AE926" s="10"/>
      <c r="AF926" s="10"/>
      <c r="AG926" s="10"/>
      <c r="AH926"/>
      <c r="AI926"/>
    </row>
    <row r="927" spans="2:35">
      <c r="B927"/>
      <c r="C927"/>
      <c r="D927"/>
      <c r="E927"/>
      <c r="F927"/>
      <c r="G927"/>
      <c r="H927"/>
      <c r="I927"/>
      <c r="J927"/>
      <c r="K927"/>
      <c r="L927"/>
      <c r="M927"/>
      <c r="N927"/>
      <c r="O927"/>
      <c r="P927"/>
      <c r="Q927"/>
      <c r="AA927"/>
      <c r="AB927"/>
      <c r="AC927"/>
      <c r="AD927"/>
      <c r="AE927" s="10"/>
      <c r="AF927" s="10"/>
      <c r="AG927" s="10"/>
      <c r="AH927"/>
      <c r="AI927"/>
    </row>
    <row r="928" spans="2:35">
      <c r="B928"/>
      <c r="C928"/>
      <c r="D928"/>
      <c r="E928"/>
      <c r="F928"/>
      <c r="G928"/>
      <c r="H928"/>
      <c r="I928"/>
      <c r="J928"/>
      <c r="K928"/>
      <c r="L928"/>
      <c r="M928"/>
      <c r="N928"/>
      <c r="O928"/>
      <c r="P928"/>
      <c r="Q928"/>
      <c r="AA928"/>
      <c r="AB928"/>
      <c r="AC928"/>
      <c r="AD928"/>
      <c r="AE928" s="10"/>
      <c r="AF928" s="10"/>
      <c r="AG928" s="10"/>
      <c r="AH928"/>
      <c r="AI928"/>
    </row>
    <row r="929" spans="2:35">
      <c r="B929"/>
      <c r="C929"/>
      <c r="D929"/>
      <c r="E929"/>
      <c r="F929"/>
      <c r="G929"/>
      <c r="H929"/>
      <c r="I929"/>
      <c r="J929"/>
      <c r="K929"/>
      <c r="L929"/>
      <c r="M929"/>
      <c r="N929"/>
      <c r="O929"/>
      <c r="P929"/>
      <c r="Q929"/>
      <c r="AA929"/>
      <c r="AB929"/>
      <c r="AC929"/>
      <c r="AD929"/>
      <c r="AE929" s="10"/>
      <c r="AF929" s="10"/>
      <c r="AG929" s="10"/>
      <c r="AH929"/>
      <c r="AI929"/>
    </row>
    <row r="930" spans="2:35">
      <c r="B930"/>
      <c r="C930"/>
      <c r="D930"/>
      <c r="E930"/>
      <c r="F930"/>
      <c r="G930"/>
      <c r="H930"/>
      <c r="I930"/>
      <c r="J930"/>
      <c r="K930"/>
      <c r="L930"/>
      <c r="M930"/>
      <c r="N930"/>
      <c r="O930"/>
      <c r="P930"/>
      <c r="Q930"/>
      <c r="AA930"/>
      <c r="AB930"/>
      <c r="AC930"/>
      <c r="AD930"/>
      <c r="AE930" s="10"/>
      <c r="AF930" s="10"/>
      <c r="AG930" s="10"/>
      <c r="AH930"/>
      <c r="AI930"/>
    </row>
    <row r="931" spans="2:35">
      <c r="B931"/>
      <c r="C931"/>
      <c r="D931"/>
      <c r="E931"/>
      <c r="F931"/>
      <c r="G931"/>
      <c r="H931"/>
      <c r="I931"/>
      <c r="J931"/>
      <c r="K931"/>
      <c r="L931"/>
      <c r="M931"/>
      <c r="N931"/>
      <c r="O931"/>
      <c r="P931"/>
      <c r="Q931"/>
      <c r="AA931"/>
      <c r="AB931"/>
      <c r="AC931"/>
      <c r="AD931"/>
      <c r="AE931" s="10"/>
      <c r="AF931" s="10"/>
      <c r="AG931" s="10"/>
      <c r="AH931"/>
      <c r="AI931"/>
    </row>
    <row r="932" spans="2:35">
      <c r="B932"/>
      <c r="C932"/>
      <c r="D932"/>
      <c r="E932"/>
      <c r="F932"/>
      <c r="G932"/>
      <c r="H932"/>
      <c r="I932"/>
      <c r="J932"/>
      <c r="K932"/>
      <c r="L932"/>
      <c r="M932"/>
      <c r="N932"/>
      <c r="O932"/>
      <c r="P932"/>
      <c r="Q932"/>
      <c r="AA932"/>
      <c r="AB932"/>
      <c r="AC932"/>
      <c r="AD932"/>
      <c r="AE932" s="10"/>
      <c r="AF932" s="10"/>
      <c r="AG932" s="10"/>
      <c r="AH932"/>
      <c r="AI932"/>
    </row>
    <row r="933" spans="2:35">
      <c r="B933"/>
      <c r="C933"/>
      <c r="D933"/>
      <c r="E933"/>
      <c r="F933"/>
      <c r="G933"/>
      <c r="H933"/>
      <c r="I933"/>
      <c r="J933"/>
      <c r="K933"/>
      <c r="L933"/>
      <c r="M933"/>
      <c r="N933"/>
      <c r="O933"/>
      <c r="P933"/>
      <c r="Q933"/>
      <c r="AA933"/>
      <c r="AB933"/>
      <c r="AC933"/>
      <c r="AD933"/>
      <c r="AE933" s="10"/>
      <c r="AF933" s="10"/>
      <c r="AG933" s="10"/>
      <c r="AH933"/>
      <c r="AI933"/>
    </row>
    <row r="934" spans="2:35">
      <c r="B934"/>
      <c r="C934"/>
      <c r="D934"/>
      <c r="E934"/>
      <c r="F934"/>
      <c r="G934"/>
      <c r="H934"/>
      <c r="I934"/>
      <c r="J934"/>
      <c r="K934"/>
      <c r="L934"/>
      <c r="M934"/>
      <c r="N934"/>
      <c r="O934"/>
      <c r="P934"/>
      <c r="Q934"/>
      <c r="AA934"/>
      <c r="AB934"/>
      <c r="AC934"/>
      <c r="AD934"/>
      <c r="AE934" s="10"/>
      <c r="AF934" s="10"/>
      <c r="AG934" s="10"/>
      <c r="AH934"/>
      <c r="AI934"/>
    </row>
    <row r="935" spans="2:35">
      <c r="B935"/>
      <c r="C935"/>
      <c r="D935"/>
      <c r="E935"/>
      <c r="F935"/>
      <c r="G935"/>
      <c r="H935"/>
      <c r="I935"/>
      <c r="J935"/>
      <c r="K935"/>
      <c r="L935"/>
      <c r="M935"/>
      <c r="N935"/>
      <c r="O935"/>
      <c r="P935"/>
      <c r="Q935"/>
      <c r="AA935"/>
      <c r="AB935"/>
      <c r="AC935"/>
      <c r="AD935"/>
      <c r="AE935" s="10"/>
      <c r="AF935" s="10"/>
      <c r="AG935" s="10"/>
      <c r="AH935"/>
      <c r="AI935"/>
    </row>
    <row r="936" spans="2:35">
      <c r="B936"/>
      <c r="C936"/>
      <c r="D936"/>
      <c r="E936"/>
      <c r="F936"/>
      <c r="G936"/>
      <c r="H936"/>
      <c r="I936"/>
      <c r="J936"/>
      <c r="K936"/>
      <c r="L936"/>
      <c r="M936"/>
      <c r="N936"/>
      <c r="O936"/>
      <c r="P936"/>
      <c r="Q936"/>
      <c r="AA936"/>
      <c r="AB936"/>
      <c r="AC936"/>
      <c r="AD936"/>
      <c r="AE936" s="10"/>
      <c r="AF936" s="10"/>
      <c r="AG936" s="10"/>
      <c r="AH936"/>
      <c r="AI936"/>
    </row>
    <row r="937" spans="2:35">
      <c r="B937"/>
      <c r="C937"/>
      <c r="D937"/>
      <c r="E937"/>
      <c r="F937"/>
      <c r="G937"/>
      <c r="H937"/>
      <c r="I937"/>
      <c r="J937"/>
      <c r="K937"/>
      <c r="L937"/>
      <c r="M937"/>
      <c r="N937"/>
      <c r="O937"/>
      <c r="P937"/>
      <c r="Q937"/>
      <c r="AA937"/>
      <c r="AB937"/>
      <c r="AC937"/>
      <c r="AD937"/>
      <c r="AE937" s="10"/>
      <c r="AF937" s="10"/>
      <c r="AG937" s="10"/>
      <c r="AH937"/>
      <c r="AI937"/>
    </row>
    <row r="938" spans="2:35">
      <c r="B938"/>
      <c r="C938"/>
      <c r="D938"/>
      <c r="E938"/>
      <c r="F938"/>
      <c r="G938"/>
      <c r="H938"/>
      <c r="I938"/>
      <c r="J938"/>
      <c r="K938"/>
      <c r="L938"/>
      <c r="M938"/>
      <c r="N938"/>
      <c r="O938"/>
      <c r="P938"/>
      <c r="Q938"/>
      <c r="AA938"/>
      <c r="AB938"/>
      <c r="AC938"/>
      <c r="AD938"/>
      <c r="AE938" s="10"/>
      <c r="AF938" s="10"/>
      <c r="AG938" s="10"/>
      <c r="AH938"/>
      <c r="AI938"/>
    </row>
    <row r="939" spans="2:35">
      <c r="B939"/>
      <c r="C939"/>
      <c r="D939"/>
      <c r="E939"/>
      <c r="F939"/>
      <c r="G939"/>
      <c r="H939"/>
      <c r="I939"/>
      <c r="J939"/>
      <c r="K939"/>
      <c r="L939"/>
      <c r="M939"/>
      <c r="N939"/>
      <c r="O939"/>
      <c r="P939"/>
      <c r="Q939"/>
      <c r="AA939"/>
      <c r="AB939"/>
      <c r="AC939"/>
      <c r="AD939"/>
      <c r="AE939" s="10"/>
      <c r="AF939" s="10"/>
      <c r="AG939" s="10"/>
      <c r="AH939"/>
      <c r="AI939"/>
    </row>
    <row r="940" spans="2:35">
      <c r="B940"/>
      <c r="C940"/>
      <c r="D940"/>
      <c r="E940"/>
      <c r="F940"/>
      <c r="G940"/>
      <c r="H940"/>
      <c r="I940"/>
      <c r="J940"/>
      <c r="K940"/>
      <c r="L940"/>
      <c r="M940"/>
      <c r="N940"/>
      <c r="O940"/>
      <c r="P940"/>
      <c r="Q940"/>
      <c r="AA940"/>
      <c r="AB940"/>
      <c r="AC940"/>
      <c r="AD940"/>
      <c r="AE940" s="10"/>
      <c r="AF940" s="10"/>
      <c r="AG940" s="10"/>
      <c r="AH940"/>
      <c r="AI940"/>
    </row>
    <row r="941" spans="2:35">
      <c r="B941"/>
      <c r="C941"/>
      <c r="D941"/>
      <c r="E941"/>
      <c r="F941"/>
      <c r="G941"/>
      <c r="H941"/>
      <c r="I941"/>
      <c r="J941"/>
      <c r="K941"/>
      <c r="L941"/>
      <c r="M941"/>
      <c r="N941"/>
      <c r="O941"/>
      <c r="P941"/>
      <c r="Q941"/>
      <c r="AA941"/>
      <c r="AB941"/>
      <c r="AC941"/>
      <c r="AD941"/>
      <c r="AE941" s="10"/>
      <c r="AF941" s="10"/>
      <c r="AG941" s="10"/>
      <c r="AH941"/>
      <c r="AI941"/>
    </row>
    <row r="942" spans="2:35">
      <c r="B942"/>
      <c r="C942"/>
      <c r="D942"/>
      <c r="E942"/>
      <c r="F942"/>
      <c r="G942"/>
      <c r="H942"/>
      <c r="I942"/>
      <c r="J942"/>
      <c r="K942"/>
      <c r="L942"/>
      <c r="M942"/>
      <c r="N942"/>
      <c r="O942"/>
      <c r="P942"/>
      <c r="Q942"/>
      <c r="AA942"/>
      <c r="AB942"/>
      <c r="AC942"/>
      <c r="AD942"/>
      <c r="AE942" s="10"/>
      <c r="AF942" s="10"/>
      <c r="AG942" s="10"/>
      <c r="AH942"/>
      <c r="AI942"/>
    </row>
    <row r="943" spans="2:35">
      <c r="B943"/>
      <c r="C943"/>
      <c r="D943"/>
      <c r="E943"/>
      <c r="F943"/>
      <c r="G943"/>
      <c r="H943"/>
      <c r="I943"/>
      <c r="J943"/>
      <c r="K943"/>
      <c r="L943"/>
      <c r="M943"/>
      <c r="N943"/>
      <c r="O943"/>
      <c r="P943"/>
      <c r="Q943"/>
      <c r="AA943"/>
      <c r="AB943"/>
      <c r="AC943"/>
      <c r="AD943"/>
      <c r="AE943" s="10"/>
      <c r="AF943" s="10"/>
      <c r="AG943" s="10"/>
      <c r="AH943"/>
      <c r="AI943"/>
    </row>
    <row r="944" spans="2:35">
      <c r="B944"/>
      <c r="C944"/>
      <c r="D944"/>
      <c r="E944"/>
      <c r="F944"/>
      <c r="G944"/>
      <c r="H944"/>
      <c r="I944"/>
      <c r="J944"/>
      <c r="K944"/>
      <c r="L944"/>
      <c r="M944"/>
      <c r="N944"/>
      <c r="O944"/>
      <c r="P944"/>
      <c r="Q944"/>
      <c r="AA944"/>
      <c r="AB944"/>
      <c r="AC944"/>
      <c r="AD944"/>
      <c r="AE944" s="10"/>
      <c r="AF944" s="10"/>
      <c r="AG944" s="10"/>
      <c r="AH944"/>
      <c r="AI944"/>
    </row>
    <row r="945" spans="2:35">
      <c r="B945"/>
      <c r="C945"/>
      <c r="D945"/>
      <c r="E945"/>
      <c r="F945"/>
      <c r="G945"/>
      <c r="H945"/>
      <c r="I945"/>
      <c r="J945"/>
      <c r="K945"/>
      <c r="L945"/>
      <c r="M945"/>
      <c r="N945"/>
      <c r="O945"/>
      <c r="P945"/>
      <c r="Q945"/>
      <c r="AA945"/>
      <c r="AB945"/>
      <c r="AC945"/>
      <c r="AD945"/>
      <c r="AE945" s="10"/>
      <c r="AF945" s="10"/>
      <c r="AG945" s="10"/>
      <c r="AH945"/>
      <c r="AI945"/>
    </row>
    <row r="946" spans="2:35">
      <c r="B946"/>
      <c r="C946"/>
      <c r="D946"/>
      <c r="E946"/>
      <c r="F946"/>
      <c r="G946"/>
      <c r="H946"/>
      <c r="I946"/>
      <c r="J946"/>
      <c r="K946"/>
      <c r="L946"/>
      <c r="M946"/>
      <c r="N946"/>
      <c r="O946"/>
      <c r="P946"/>
      <c r="Q946"/>
      <c r="AA946"/>
      <c r="AB946"/>
      <c r="AC946"/>
      <c r="AD946"/>
      <c r="AE946" s="10"/>
      <c r="AF946" s="10"/>
      <c r="AG946" s="10"/>
      <c r="AH946"/>
      <c r="AI946"/>
    </row>
    <row r="947" spans="2:35">
      <c r="B947"/>
      <c r="C947"/>
      <c r="D947"/>
      <c r="E947"/>
      <c r="F947"/>
      <c r="G947"/>
      <c r="H947"/>
      <c r="I947"/>
      <c r="J947"/>
      <c r="K947"/>
      <c r="L947"/>
      <c r="M947"/>
      <c r="N947"/>
      <c r="O947"/>
      <c r="P947"/>
      <c r="Q947"/>
      <c r="AA947"/>
      <c r="AB947"/>
      <c r="AC947"/>
      <c r="AD947"/>
      <c r="AE947" s="10"/>
      <c r="AF947" s="10"/>
      <c r="AG947" s="10"/>
      <c r="AH947"/>
      <c r="AI947"/>
    </row>
    <row r="948" spans="2:35">
      <c r="B948"/>
      <c r="C948"/>
      <c r="D948"/>
      <c r="E948"/>
      <c r="F948"/>
      <c r="G948"/>
      <c r="H948"/>
      <c r="I948"/>
      <c r="J948"/>
      <c r="K948"/>
      <c r="L948"/>
      <c r="M948"/>
      <c r="N948"/>
      <c r="O948"/>
      <c r="P948"/>
      <c r="Q948"/>
      <c r="AA948"/>
      <c r="AB948"/>
      <c r="AC948"/>
      <c r="AD948"/>
      <c r="AE948" s="10"/>
      <c r="AF948" s="10"/>
      <c r="AG948" s="10"/>
      <c r="AH948"/>
      <c r="AI948"/>
    </row>
    <row r="949" spans="2:35">
      <c r="B949"/>
      <c r="C949"/>
      <c r="D949"/>
      <c r="E949"/>
      <c r="F949"/>
      <c r="G949"/>
      <c r="H949"/>
      <c r="I949"/>
      <c r="J949"/>
      <c r="K949"/>
      <c r="L949"/>
      <c r="M949"/>
      <c r="N949"/>
      <c r="O949"/>
      <c r="P949"/>
      <c r="Q949"/>
      <c r="AA949"/>
      <c r="AB949"/>
      <c r="AC949"/>
      <c r="AD949"/>
      <c r="AE949" s="10"/>
      <c r="AF949" s="10"/>
      <c r="AG949" s="10"/>
      <c r="AH949"/>
      <c r="AI949"/>
    </row>
    <row r="950" spans="2:35">
      <c r="B950"/>
      <c r="C950"/>
      <c r="D950"/>
      <c r="E950"/>
      <c r="F950"/>
      <c r="G950"/>
      <c r="H950"/>
      <c r="I950"/>
      <c r="J950"/>
      <c r="K950"/>
      <c r="L950"/>
      <c r="M950"/>
      <c r="N950"/>
      <c r="O950"/>
      <c r="P950"/>
      <c r="Q950"/>
      <c r="AA950"/>
      <c r="AB950"/>
      <c r="AC950"/>
      <c r="AD950"/>
      <c r="AE950" s="10"/>
      <c r="AF950" s="10"/>
      <c r="AG950" s="10"/>
      <c r="AH950"/>
      <c r="AI950"/>
    </row>
    <row r="951" spans="2:35">
      <c r="B951"/>
      <c r="C951"/>
      <c r="D951"/>
      <c r="E951"/>
      <c r="F951"/>
      <c r="G951"/>
      <c r="H951"/>
      <c r="I951"/>
      <c r="J951"/>
      <c r="K951"/>
      <c r="L951"/>
      <c r="M951"/>
      <c r="N951"/>
      <c r="O951"/>
      <c r="P951"/>
      <c r="Q951"/>
      <c r="AA951"/>
      <c r="AB951"/>
      <c r="AC951"/>
      <c r="AD951"/>
      <c r="AE951" s="10"/>
      <c r="AF951" s="10"/>
      <c r="AG951" s="10"/>
      <c r="AH951"/>
      <c r="AI951"/>
    </row>
    <row r="952" spans="2:35">
      <c r="B952"/>
      <c r="C952"/>
      <c r="D952"/>
      <c r="E952"/>
      <c r="F952"/>
      <c r="G952"/>
      <c r="H952"/>
      <c r="I952"/>
      <c r="J952"/>
      <c r="K952"/>
      <c r="L952"/>
      <c r="M952"/>
      <c r="N952"/>
      <c r="O952"/>
      <c r="P952"/>
      <c r="Q952"/>
      <c r="AA952"/>
      <c r="AB952"/>
      <c r="AC952"/>
      <c r="AD952"/>
      <c r="AE952" s="10"/>
      <c r="AF952" s="10"/>
      <c r="AG952" s="10"/>
      <c r="AH952"/>
      <c r="AI952"/>
    </row>
    <row r="953" spans="2:35">
      <c r="B953"/>
      <c r="C953"/>
      <c r="D953"/>
      <c r="E953"/>
      <c r="F953"/>
      <c r="G953"/>
      <c r="H953"/>
      <c r="I953"/>
      <c r="J953"/>
      <c r="K953"/>
      <c r="L953"/>
      <c r="M953"/>
      <c r="N953"/>
      <c r="O953"/>
      <c r="P953"/>
      <c r="Q953"/>
      <c r="AA953"/>
      <c r="AB953"/>
      <c r="AC953"/>
      <c r="AD953"/>
      <c r="AE953" s="10"/>
      <c r="AF953" s="10"/>
      <c r="AG953" s="10"/>
      <c r="AH953"/>
      <c r="AI953"/>
    </row>
    <row r="954" spans="2:35">
      <c r="B954"/>
      <c r="C954"/>
      <c r="D954"/>
      <c r="E954"/>
      <c r="F954"/>
      <c r="G954"/>
      <c r="H954"/>
      <c r="I954"/>
      <c r="J954"/>
      <c r="K954"/>
      <c r="L954"/>
      <c r="M954"/>
      <c r="N954"/>
      <c r="O954"/>
      <c r="P954"/>
      <c r="Q954"/>
      <c r="AA954"/>
      <c r="AB954"/>
      <c r="AC954"/>
      <c r="AD954"/>
      <c r="AE954" s="10"/>
      <c r="AF954" s="10"/>
      <c r="AG954" s="10"/>
      <c r="AH954"/>
      <c r="AI954"/>
    </row>
    <row r="955" spans="2:35">
      <c r="B955"/>
      <c r="C955"/>
      <c r="D955"/>
      <c r="E955"/>
      <c r="F955"/>
      <c r="G955"/>
      <c r="H955"/>
      <c r="I955"/>
      <c r="J955"/>
      <c r="K955"/>
      <c r="L955"/>
      <c r="M955"/>
      <c r="N955"/>
      <c r="O955"/>
      <c r="P955"/>
      <c r="Q955"/>
      <c r="AA955"/>
      <c r="AB955"/>
      <c r="AC955"/>
      <c r="AD955"/>
      <c r="AE955" s="10"/>
      <c r="AF955" s="10"/>
      <c r="AG955" s="10"/>
      <c r="AH955"/>
      <c r="AI955"/>
    </row>
    <row r="956" spans="2:35">
      <c r="B956"/>
      <c r="C956"/>
      <c r="D956"/>
      <c r="E956"/>
      <c r="F956"/>
      <c r="G956"/>
      <c r="H956"/>
      <c r="I956"/>
      <c r="J956"/>
      <c r="K956"/>
      <c r="L956"/>
      <c r="M956"/>
      <c r="N956"/>
      <c r="O956"/>
      <c r="P956"/>
      <c r="Q956"/>
      <c r="AA956"/>
      <c r="AB956"/>
      <c r="AC956"/>
      <c r="AD956"/>
      <c r="AE956" s="10"/>
      <c r="AF956" s="10"/>
      <c r="AG956" s="10"/>
      <c r="AH956"/>
      <c r="AI956"/>
    </row>
    <row r="957" spans="2:35">
      <c r="B957"/>
      <c r="C957"/>
      <c r="D957"/>
      <c r="E957"/>
      <c r="F957"/>
      <c r="G957"/>
      <c r="H957"/>
      <c r="I957"/>
      <c r="J957"/>
      <c r="K957"/>
      <c r="L957"/>
      <c r="M957"/>
      <c r="N957"/>
      <c r="O957"/>
      <c r="P957"/>
      <c r="Q957"/>
      <c r="AA957"/>
      <c r="AB957"/>
      <c r="AC957"/>
      <c r="AD957"/>
      <c r="AE957" s="10"/>
      <c r="AF957" s="10"/>
      <c r="AG957" s="10"/>
      <c r="AH957"/>
      <c r="AI957"/>
    </row>
    <row r="958" spans="2:35">
      <c r="B958"/>
      <c r="C958"/>
      <c r="D958"/>
      <c r="E958"/>
      <c r="F958"/>
      <c r="G958"/>
      <c r="H958"/>
      <c r="I958"/>
      <c r="J958"/>
      <c r="K958"/>
      <c r="L958"/>
      <c r="M958"/>
      <c r="N958"/>
      <c r="O958"/>
      <c r="P958"/>
      <c r="Q958"/>
      <c r="AA958"/>
      <c r="AB958"/>
      <c r="AC958"/>
      <c r="AD958"/>
      <c r="AE958" s="10"/>
      <c r="AF958" s="10"/>
      <c r="AG958" s="10"/>
      <c r="AH958"/>
      <c r="AI958"/>
    </row>
    <row r="959" spans="2:35">
      <c r="B959"/>
      <c r="C959"/>
      <c r="D959"/>
      <c r="E959"/>
      <c r="F959"/>
      <c r="G959"/>
      <c r="H959"/>
      <c r="I959"/>
      <c r="J959"/>
      <c r="K959"/>
      <c r="L959"/>
      <c r="M959"/>
      <c r="N959"/>
      <c r="O959"/>
      <c r="P959"/>
      <c r="Q959"/>
      <c r="AA959"/>
      <c r="AB959"/>
      <c r="AC959"/>
      <c r="AD959"/>
      <c r="AE959" s="10"/>
      <c r="AF959" s="10"/>
      <c r="AG959" s="10"/>
      <c r="AH959"/>
      <c r="AI959"/>
    </row>
    <row r="960" spans="2:35">
      <c r="B960"/>
      <c r="C960"/>
      <c r="D960"/>
      <c r="E960"/>
      <c r="F960"/>
      <c r="G960"/>
      <c r="H960"/>
      <c r="I960"/>
      <c r="J960"/>
      <c r="K960"/>
      <c r="L960"/>
      <c r="M960"/>
      <c r="N960"/>
      <c r="O960"/>
      <c r="P960"/>
      <c r="Q960"/>
      <c r="AA960"/>
      <c r="AB960"/>
      <c r="AC960"/>
      <c r="AD960"/>
      <c r="AE960" s="10"/>
      <c r="AF960" s="10"/>
      <c r="AG960" s="10"/>
      <c r="AH960"/>
      <c r="AI960"/>
    </row>
    <row r="961" spans="2:35">
      <c r="B961"/>
      <c r="C961"/>
      <c r="D961"/>
      <c r="E961"/>
      <c r="F961"/>
      <c r="G961"/>
      <c r="H961"/>
      <c r="I961"/>
      <c r="J961"/>
      <c r="K961"/>
      <c r="L961"/>
      <c r="M961"/>
      <c r="N961"/>
      <c r="O961"/>
      <c r="P961"/>
      <c r="Q961"/>
      <c r="AA961"/>
      <c r="AB961"/>
      <c r="AC961"/>
      <c r="AD961"/>
      <c r="AE961" s="10"/>
      <c r="AF961" s="10"/>
      <c r="AG961" s="10"/>
      <c r="AH961"/>
      <c r="AI961"/>
    </row>
    <row r="962" spans="2:35">
      <c r="B962"/>
      <c r="C962"/>
      <c r="D962"/>
      <c r="E962"/>
      <c r="F962"/>
      <c r="G962"/>
      <c r="H962"/>
      <c r="I962"/>
      <c r="J962"/>
      <c r="K962"/>
      <c r="L962"/>
      <c r="M962"/>
      <c r="N962"/>
      <c r="O962"/>
      <c r="P962"/>
      <c r="Q962"/>
      <c r="AA962"/>
      <c r="AB962"/>
      <c r="AC962"/>
      <c r="AD962"/>
      <c r="AE962" s="10"/>
      <c r="AF962" s="10"/>
      <c r="AG962" s="10"/>
      <c r="AH962"/>
      <c r="AI962"/>
    </row>
    <row r="963" spans="2:35">
      <c r="B963"/>
      <c r="C963"/>
      <c r="D963"/>
      <c r="E963"/>
      <c r="F963"/>
      <c r="G963"/>
      <c r="H963"/>
      <c r="I963"/>
      <c r="J963"/>
      <c r="K963"/>
      <c r="L963"/>
      <c r="M963"/>
      <c r="N963"/>
      <c r="O963"/>
      <c r="P963"/>
      <c r="Q963"/>
      <c r="AA963"/>
      <c r="AB963"/>
      <c r="AC963"/>
      <c r="AD963"/>
      <c r="AE963" s="10"/>
      <c r="AF963" s="10"/>
      <c r="AG963" s="10"/>
      <c r="AH963"/>
      <c r="AI963"/>
    </row>
    <row r="964" spans="2:35">
      <c r="B964"/>
      <c r="C964"/>
      <c r="D964"/>
      <c r="E964"/>
      <c r="F964"/>
      <c r="G964"/>
      <c r="H964"/>
      <c r="I964"/>
      <c r="J964"/>
      <c r="K964"/>
      <c r="L964"/>
      <c r="M964"/>
      <c r="N964"/>
      <c r="O964"/>
      <c r="P964"/>
      <c r="Q964"/>
      <c r="AA964"/>
      <c r="AB964"/>
      <c r="AC964"/>
      <c r="AD964"/>
      <c r="AE964" s="10"/>
      <c r="AF964" s="10"/>
      <c r="AG964" s="10"/>
      <c r="AH964"/>
      <c r="AI964"/>
    </row>
    <row r="965" spans="2:35">
      <c r="B965"/>
      <c r="C965"/>
      <c r="D965"/>
      <c r="E965"/>
      <c r="F965"/>
      <c r="G965"/>
      <c r="H965"/>
      <c r="I965"/>
      <c r="J965"/>
      <c r="K965"/>
      <c r="L965"/>
      <c r="M965"/>
      <c r="N965"/>
      <c r="O965"/>
      <c r="P965"/>
      <c r="Q965"/>
      <c r="AA965"/>
      <c r="AB965"/>
      <c r="AC965"/>
      <c r="AD965"/>
      <c r="AE965" s="10"/>
      <c r="AF965" s="10"/>
      <c r="AG965" s="10"/>
      <c r="AH965"/>
      <c r="AI965"/>
    </row>
    <row r="966" spans="2:35">
      <c r="B966"/>
      <c r="C966"/>
      <c r="D966"/>
      <c r="E966"/>
      <c r="F966"/>
      <c r="G966"/>
      <c r="H966"/>
      <c r="I966"/>
      <c r="J966"/>
      <c r="K966"/>
      <c r="L966"/>
      <c r="M966"/>
      <c r="N966"/>
      <c r="O966"/>
      <c r="P966"/>
      <c r="Q966"/>
      <c r="AA966"/>
      <c r="AB966"/>
      <c r="AC966"/>
      <c r="AD966"/>
      <c r="AE966" s="10"/>
      <c r="AF966" s="10"/>
      <c r="AG966" s="10"/>
      <c r="AH966"/>
      <c r="AI966"/>
    </row>
    <row r="967" spans="2:35">
      <c r="B967"/>
      <c r="C967"/>
      <c r="D967"/>
      <c r="E967"/>
      <c r="F967"/>
      <c r="G967"/>
      <c r="H967"/>
      <c r="I967"/>
      <c r="J967"/>
      <c r="K967"/>
      <c r="L967"/>
      <c r="M967"/>
      <c r="N967"/>
      <c r="O967"/>
      <c r="P967"/>
      <c r="Q967"/>
      <c r="AA967"/>
      <c r="AB967"/>
      <c r="AC967"/>
      <c r="AD967"/>
      <c r="AE967" s="10"/>
      <c r="AF967" s="10"/>
      <c r="AG967" s="10"/>
      <c r="AH967"/>
      <c r="AI967"/>
    </row>
    <row r="968" spans="2:35">
      <c r="B968"/>
      <c r="C968"/>
      <c r="D968"/>
      <c r="E968"/>
      <c r="F968"/>
      <c r="G968"/>
      <c r="H968"/>
      <c r="I968"/>
      <c r="J968"/>
      <c r="K968"/>
      <c r="L968"/>
      <c r="M968"/>
      <c r="N968"/>
      <c r="O968"/>
      <c r="P968"/>
      <c r="Q968"/>
      <c r="AA968"/>
      <c r="AB968"/>
      <c r="AC968"/>
      <c r="AD968"/>
      <c r="AE968" s="10"/>
      <c r="AF968" s="10"/>
      <c r="AG968" s="10"/>
      <c r="AH968"/>
      <c r="AI968"/>
    </row>
    <row r="969" spans="2:35">
      <c r="B969"/>
      <c r="C969"/>
      <c r="D969"/>
      <c r="E969"/>
      <c r="F969"/>
      <c r="G969"/>
      <c r="H969"/>
      <c r="I969"/>
      <c r="J969"/>
      <c r="K969"/>
      <c r="L969"/>
      <c r="M969"/>
      <c r="N969"/>
      <c r="O969"/>
      <c r="P969"/>
      <c r="Q969"/>
      <c r="AA969"/>
      <c r="AB969"/>
      <c r="AC969"/>
      <c r="AD969"/>
      <c r="AE969" s="10"/>
      <c r="AF969" s="10"/>
      <c r="AG969" s="10"/>
      <c r="AH969"/>
      <c r="AI969"/>
    </row>
    <row r="970" spans="2:35">
      <c r="B970"/>
      <c r="C970"/>
      <c r="D970"/>
      <c r="E970"/>
      <c r="F970"/>
      <c r="G970"/>
      <c r="H970"/>
      <c r="I970"/>
      <c r="J970"/>
      <c r="K970"/>
      <c r="L970"/>
      <c r="M970"/>
      <c r="N970"/>
      <c r="O970"/>
      <c r="P970"/>
      <c r="Q970"/>
      <c r="AA970"/>
      <c r="AB970"/>
      <c r="AC970"/>
      <c r="AD970"/>
      <c r="AE970" s="10"/>
      <c r="AF970" s="10"/>
      <c r="AG970" s="10"/>
      <c r="AH970"/>
      <c r="AI970"/>
    </row>
    <row r="971" spans="2:35">
      <c r="B971"/>
      <c r="C971"/>
      <c r="D971"/>
      <c r="E971"/>
      <c r="F971"/>
      <c r="G971"/>
      <c r="H971"/>
      <c r="I971"/>
      <c r="J971"/>
      <c r="K971"/>
      <c r="L971"/>
      <c r="M971"/>
      <c r="N971"/>
      <c r="O971"/>
      <c r="P971"/>
      <c r="Q971"/>
      <c r="AA971"/>
      <c r="AB971"/>
      <c r="AC971"/>
      <c r="AD971"/>
      <c r="AE971" s="10"/>
      <c r="AF971" s="10"/>
      <c r="AG971" s="10"/>
      <c r="AH971"/>
      <c r="AI971"/>
    </row>
    <row r="972" spans="2:35">
      <c r="B972"/>
      <c r="C972"/>
      <c r="D972"/>
      <c r="E972"/>
      <c r="F972"/>
      <c r="G972"/>
      <c r="H972"/>
      <c r="I972"/>
      <c r="J972"/>
      <c r="K972"/>
      <c r="L972"/>
      <c r="M972"/>
      <c r="N972"/>
      <c r="O972"/>
      <c r="P972"/>
      <c r="Q972"/>
      <c r="AA972"/>
      <c r="AB972"/>
      <c r="AC972"/>
      <c r="AD972"/>
      <c r="AE972" s="10"/>
      <c r="AF972" s="10"/>
      <c r="AG972" s="10"/>
      <c r="AH972"/>
      <c r="AI972"/>
    </row>
    <row r="973" spans="2:35">
      <c r="B973"/>
      <c r="C973"/>
      <c r="D973"/>
      <c r="E973"/>
      <c r="F973"/>
      <c r="G973"/>
      <c r="H973"/>
      <c r="I973"/>
      <c r="J973"/>
      <c r="K973"/>
      <c r="L973"/>
      <c r="M973"/>
      <c r="N973"/>
      <c r="O973"/>
      <c r="P973"/>
      <c r="Q973"/>
      <c r="AA973"/>
      <c r="AB973"/>
      <c r="AC973"/>
      <c r="AD973"/>
      <c r="AE973" s="10"/>
      <c r="AF973" s="10"/>
      <c r="AG973" s="10"/>
      <c r="AH973"/>
      <c r="AI973"/>
    </row>
    <row r="974" spans="2:35">
      <c r="B974"/>
      <c r="C974"/>
      <c r="D974"/>
      <c r="E974"/>
      <c r="F974"/>
      <c r="G974"/>
      <c r="H974"/>
      <c r="I974"/>
      <c r="J974"/>
      <c r="K974"/>
      <c r="L974"/>
      <c r="M974"/>
      <c r="N974"/>
      <c r="O974"/>
      <c r="P974"/>
      <c r="Q974"/>
      <c r="AA974"/>
      <c r="AB974"/>
      <c r="AC974"/>
      <c r="AD974"/>
      <c r="AE974" s="10"/>
      <c r="AF974" s="10"/>
      <c r="AG974" s="10"/>
      <c r="AH974"/>
      <c r="AI974"/>
    </row>
    <row r="975" spans="2:35">
      <c r="B975"/>
      <c r="C975"/>
      <c r="D975"/>
      <c r="E975"/>
      <c r="F975"/>
      <c r="G975"/>
      <c r="H975"/>
      <c r="I975"/>
      <c r="J975"/>
      <c r="K975"/>
      <c r="L975"/>
      <c r="M975"/>
      <c r="N975"/>
      <c r="O975"/>
      <c r="P975"/>
      <c r="Q975"/>
      <c r="AA975"/>
      <c r="AB975"/>
      <c r="AC975"/>
      <c r="AD975"/>
      <c r="AE975" s="10"/>
      <c r="AF975" s="10"/>
      <c r="AG975" s="10"/>
      <c r="AH975"/>
      <c r="AI975"/>
    </row>
    <row r="976" spans="2:35">
      <c r="B976"/>
      <c r="C976"/>
      <c r="D976"/>
      <c r="E976"/>
      <c r="F976"/>
      <c r="G976"/>
      <c r="H976"/>
      <c r="I976"/>
      <c r="J976"/>
      <c r="K976"/>
      <c r="L976"/>
      <c r="M976"/>
      <c r="N976"/>
      <c r="O976"/>
      <c r="P976"/>
      <c r="Q976"/>
      <c r="AA976"/>
      <c r="AB976"/>
      <c r="AC976"/>
      <c r="AD976"/>
      <c r="AE976" s="10"/>
      <c r="AF976" s="10"/>
      <c r="AG976" s="10"/>
      <c r="AH976"/>
      <c r="AI976"/>
    </row>
    <row r="977" spans="2:35">
      <c r="B977"/>
      <c r="C977"/>
      <c r="D977"/>
      <c r="E977"/>
      <c r="F977"/>
      <c r="G977"/>
      <c r="H977"/>
      <c r="I977"/>
      <c r="J977"/>
      <c r="K977"/>
      <c r="L977"/>
      <c r="M977"/>
      <c r="N977"/>
      <c r="O977"/>
      <c r="P977"/>
      <c r="Q977"/>
      <c r="AA977"/>
      <c r="AB977"/>
      <c r="AC977"/>
      <c r="AD977"/>
      <c r="AE977" s="10"/>
      <c r="AF977" s="10"/>
      <c r="AG977" s="10"/>
      <c r="AH977"/>
      <c r="AI977"/>
    </row>
    <row r="978" spans="2:35">
      <c r="B978"/>
      <c r="C978"/>
      <c r="D978"/>
      <c r="E978"/>
      <c r="F978"/>
      <c r="G978"/>
      <c r="H978"/>
      <c r="I978"/>
      <c r="J978"/>
      <c r="K978"/>
      <c r="L978"/>
      <c r="M978"/>
      <c r="N978"/>
      <c r="O978"/>
      <c r="P978"/>
      <c r="Q978"/>
      <c r="AA978"/>
      <c r="AB978"/>
      <c r="AC978"/>
      <c r="AD978"/>
      <c r="AE978" s="10"/>
      <c r="AF978" s="10"/>
      <c r="AG978" s="10"/>
      <c r="AH978"/>
      <c r="AI978"/>
    </row>
    <row r="979" spans="2:35">
      <c r="B979"/>
      <c r="C979"/>
      <c r="D979"/>
      <c r="E979"/>
      <c r="F979"/>
      <c r="G979"/>
      <c r="H979"/>
      <c r="I979"/>
      <c r="J979"/>
      <c r="K979"/>
      <c r="L979"/>
      <c r="M979"/>
      <c r="N979"/>
      <c r="O979"/>
      <c r="P979"/>
      <c r="Q979"/>
      <c r="AA979"/>
      <c r="AB979"/>
      <c r="AC979"/>
      <c r="AD979"/>
      <c r="AE979" s="10"/>
      <c r="AF979" s="10"/>
      <c r="AG979" s="10"/>
      <c r="AH979"/>
      <c r="AI979"/>
    </row>
    <row r="980" spans="2:35">
      <c r="B980"/>
      <c r="C980"/>
      <c r="D980"/>
      <c r="E980"/>
      <c r="F980"/>
      <c r="G980"/>
      <c r="H980"/>
      <c r="I980"/>
      <c r="J980"/>
      <c r="K980"/>
      <c r="L980"/>
      <c r="M980"/>
      <c r="N980"/>
      <c r="O980"/>
      <c r="P980"/>
      <c r="Q980"/>
      <c r="AA980"/>
      <c r="AB980"/>
      <c r="AC980"/>
      <c r="AD980"/>
      <c r="AE980" s="10"/>
      <c r="AF980" s="10"/>
      <c r="AG980" s="10"/>
      <c r="AH980"/>
      <c r="AI980"/>
    </row>
    <row r="981" spans="2:35">
      <c r="B981"/>
      <c r="C981"/>
      <c r="D981"/>
      <c r="E981"/>
      <c r="F981"/>
      <c r="G981"/>
      <c r="H981"/>
      <c r="I981"/>
      <c r="J981"/>
      <c r="K981"/>
      <c r="L981"/>
      <c r="M981"/>
      <c r="N981"/>
      <c r="O981"/>
      <c r="P981"/>
      <c r="Q981"/>
      <c r="AA981"/>
      <c r="AB981"/>
      <c r="AC981"/>
      <c r="AD981"/>
      <c r="AE981" s="10"/>
      <c r="AF981" s="10"/>
      <c r="AG981" s="10"/>
      <c r="AH981"/>
      <c r="AI981"/>
    </row>
    <row r="982" spans="2:35">
      <c r="B982"/>
      <c r="C982"/>
      <c r="D982"/>
      <c r="E982"/>
      <c r="F982"/>
      <c r="G982"/>
      <c r="H982"/>
      <c r="I982"/>
      <c r="J982"/>
      <c r="K982"/>
      <c r="L982"/>
      <c r="M982"/>
      <c r="N982"/>
      <c r="O982"/>
      <c r="P982"/>
      <c r="Q982"/>
      <c r="AA982"/>
      <c r="AB982"/>
      <c r="AC982"/>
      <c r="AD982"/>
      <c r="AE982" s="10"/>
      <c r="AF982" s="10"/>
      <c r="AG982" s="10"/>
      <c r="AH982"/>
      <c r="AI982"/>
    </row>
    <row r="983" spans="2:35">
      <c r="B983"/>
      <c r="C983"/>
      <c r="D983"/>
      <c r="E983"/>
      <c r="F983"/>
      <c r="G983"/>
      <c r="H983"/>
      <c r="I983"/>
      <c r="J983"/>
      <c r="K983"/>
      <c r="L983"/>
      <c r="M983"/>
      <c r="N983"/>
      <c r="O983"/>
      <c r="P983"/>
      <c r="Q983"/>
      <c r="AA983"/>
      <c r="AB983"/>
      <c r="AC983"/>
      <c r="AD983"/>
      <c r="AE983" s="10"/>
      <c r="AF983" s="10"/>
      <c r="AG983" s="10"/>
      <c r="AH983"/>
      <c r="AI983"/>
    </row>
    <row r="984" spans="2:35">
      <c r="B984"/>
      <c r="C984"/>
      <c r="D984"/>
      <c r="E984"/>
      <c r="F984"/>
      <c r="G984"/>
      <c r="H984"/>
      <c r="I984"/>
      <c r="J984"/>
      <c r="K984"/>
      <c r="L984"/>
      <c r="M984"/>
      <c r="N984"/>
      <c r="O984"/>
      <c r="P984"/>
      <c r="Q984"/>
      <c r="AA984"/>
      <c r="AB984"/>
      <c r="AC984"/>
      <c r="AD984"/>
      <c r="AE984" s="10"/>
      <c r="AF984" s="10"/>
      <c r="AG984" s="10"/>
      <c r="AH984"/>
      <c r="AI984"/>
    </row>
    <row r="985" spans="2:35">
      <c r="B985"/>
      <c r="C985"/>
      <c r="D985"/>
      <c r="E985"/>
      <c r="F985"/>
      <c r="G985"/>
      <c r="H985"/>
      <c r="I985"/>
      <c r="J985"/>
      <c r="K985"/>
      <c r="L985"/>
      <c r="M985"/>
      <c r="N985"/>
      <c r="O985"/>
      <c r="P985"/>
      <c r="Q985"/>
      <c r="AA985"/>
      <c r="AB985"/>
      <c r="AC985"/>
      <c r="AD985"/>
      <c r="AE985" s="10"/>
      <c r="AF985" s="10"/>
      <c r="AG985" s="10"/>
      <c r="AH985"/>
      <c r="AI985"/>
    </row>
    <row r="986" spans="2:35">
      <c r="B986"/>
      <c r="C986"/>
      <c r="D986"/>
      <c r="E986"/>
      <c r="F986"/>
      <c r="G986"/>
      <c r="H986"/>
      <c r="I986"/>
      <c r="J986"/>
      <c r="K986"/>
      <c r="L986"/>
      <c r="M986"/>
      <c r="N986"/>
      <c r="O986"/>
      <c r="P986"/>
      <c r="Q986"/>
      <c r="AA986"/>
      <c r="AB986"/>
      <c r="AC986"/>
      <c r="AD986"/>
      <c r="AE986" s="10"/>
      <c r="AF986" s="10"/>
      <c r="AG986" s="10"/>
      <c r="AH986"/>
      <c r="AI986"/>
    </row>
    <row r="987" spans="2:35">
      <c r="B987"/>
      <c r="C987"/>
      <c r="D987"/>
      <c r="E987"/>
      <c r="F987"/>
      <c r="G987"/>
      <c r="H987"/>
      <c r="I987"/>
      <c r="J987"/>
      <c r="K987"/>
      <c r="L987"/>
      <c r="M987"/>
      <c r="N987"/>
      <c r="O987"/>
      <c r="P987"/>
      <c r="Q987"/>
      <c r="AA987"/>
      <c r="AB987"/>
      <c r="AC987"/>
      <c r="AD987"/>
      <c r="AE987" s="10"/>
      <c r="AF987" s="10"/>
      <c r="AG987" s="10"/>
      <c r="AH987"/>
      <c r="AI987"/>
    </row>
    <row r="988" spans="2:35">
      <c r="B988"/>
      <c r="C988"/>
      <c r="D988"/>
      <c r="E988"/>
      <c r="F988"/>
      <c r="G988"/>
      <c r="H988"/>
      <c r="I988"/>
      <c r="J988"/>
      <c r="K988"/>
      <c r="L988"/>
      <c r="M988"/>
      <c r="N988"/>
      <c r="O988"/>
      <c r="P988"/>
      <c r="Q988"/>
      <c r="AA988"/>
      <c r="AB988"/>
      <c r="AC988"/>
      <c r="AD988"/>
      <c r="AE988" s="10"/>
      <c r="AF988" s="10"/>
      <c r="AG988" s="10"/>
      <c r="AH988"/>
      <c r="AI988"/>
    </row>
    <row r="989" spans="2:35">
      <c r="B989"/>
      <c r="C989"/>
      <c r="D989"/>
      <c r="E989"/>
      <c r="F989"/>
      <c r="G989"/>
      <c r="H989"/>
      <c r="I989"/>
      <c r="J989"/>
      <c r="K989"/>
      <c r="L989"/>
      <c r="M989"/>
      <c r="N989"/>
      <c r="O989"/>
      <c r="P989"/>
      <c r="Q989"/>
      <c r="AA989"/>
      <c r="AB989"/>
      <c r="AC989"/>
      <c r="AD989"/>
      <c r="AE989" s="10"/>
      <c r="AF989" s="10"/>
      <c r="AG989" s="10"/>
      <c r="AH989"/>
      <c r="AI989"/>
    </row>
    <row r="990" spans="2:35">
      <c r="B990"/>
      <c r="C990"/>
      <c r="D990"/>
      <c r="E990"/>
      <c r="F990"/>
      <c r="G990"/>
      <c r="H990"/>
      <c r="I990"/>
      <c r="J990"/>
      <c r="K990"/>
      <c r="L990"/>
      <c r="M990"/>
      <c r="N990"/>
      <c r="O990"/>
      <c r="P990"/>
      <c r="Q990"/>
      <c r="AA990"/>
      <c r="AB990"/>
      <c r="AC990"/>
      <c r="AD990"/>
      <c r="AE990" s="10"/>
      <c r="AF990" s="10"/>
      <c r="AG990" s="10"/>
      <c r="AH990"/>
      <c r="AI990"/>
    </row>
    <row r="991" spans="2:35">
      <c r="B991"/>
      <c r="C991"/>
      <c r="D991"/>
      <c r="E991"/>
      <c r="F991"/>
      <c r="G991"/>
      <c r="H991"/>
      <c r="I991"/>
      <c r="J991"/>
      <c r="K991"/>
      <c r="L991"/>
      <c r="M991"/>
      <c r="N991"/>
      <c r="O991"/>
      <c r="P991"/>
      <c r="Q991"/>
      <c r="AA991"/>
      <c r="AB991"/>
      <c r="AC991"/>
      <c r="AD991"/>
      <c r="AE991" s="10"/>
      <c r="AF991" s="10"/>
      <c r="AG991" s="10"/>
      <c r="AH991"/>
      <c r="AI991"/>
    </row>
    <row r="992" spans="2:35">
      <c r="B992"/>
      <c r="C992"/>
      <c r="D992"/>
      <c r="E992"/>
      <c r="F992"/>
      <c r="G992"/>
      <c r="H992"/>
      <c r="I992"/>
      <c r="J992"/>
      <c r="K992"/>
      <c r="L992"/>
      <c r="M992"/>
      <c r="N992"/>
      <c r="O992"/>
      <c r="P992"/>
      <c r="Q992"/>
      <c r="AA992"/>
      <c r="AB992"/>
      <c r="AC992"/>
      <c r="AD992"/>
      <c r="AE992" s="10"/>
      <c r="AF992" s="10"/>
      <c r="AG992" s="10"/>
      <c r="AH992"/>
      <c r="AI992"/>
    </row>
    <row r="993" spans="2:35">
      <c r="B993"/>
      <c r="C993"/>
      <c r="D993"/>
      <c r="E993"/>
      <c r="F993"/>
      <c r="G993"/>
      <c r="H993"/>
      <c r="I993"/>
      <c r="J993"/>
      <c r="K993"/>
      <c r="L993"/>
      <c r="M993"/>
      <c r="N993"/>
      <c r="O993"/>
      <c r="P993"/>
      <c r="Q993"/>
      <c r="AA993"/>
      <c r="AB993"/>
      <c r="AC993"/>
      <c r="AD993"/>
      <c r="AE993" s="10"/>
      <c r="AF993" s="10"/>
      <c r="AG993" s="10"/>
      <c r="AH993"/>
      <c r="AI993"/>
    </row>
    <row r="994" spans="2:35">
      <c r="B994"/>
      <c r="C994"/>
      <c r="D994"/>
      <c r="E994"/>
      <c r="F994"/>
      <c r="G994"/>
      <c r="H994"/>
      <c r="I994"/>
      <c r="J994"/>
      <c r="K994"/>
      <c r="L994"/>
      <c r="M994"/>
      <c r="N994"/>
      <c r="O994"/>
      <c r="P994"/>
      <c r="Q994"/>
      <c r="AA994"/>
      <c r="AB994"/>
      <c r="AC994"/>
      <c r="AD994"/>
      <c r="AE994" s="10"/>
      <c r="AF994" s="10"/>
      <c r="AG994" s="10"/>
      <c r="AH994"/>
      <c r="AI994"/>
    </row>
    <row r="995" spans="2:35">
      <c r="B995"/>
      <c r="C995"/>
      <c r="D995"/>
      <c r="E995"/>
      <c r="F995"/>
      <c r="G995"/>
      <c r="H995"/>
      <c r="I995"/>
      <c r="J995"/>
      <c r="K995"/>
      <c r="L995"/>
      <c r="M995"/>
      <c r="N995"/>
      <c r="O995"/>
      <c r="P995"/>
      <c r="Q995"/>
      <c r="AA995"/>
      <c r="AB995"/>
      <c r="AC995"/>
      <c r="AD995"/>
      <c r="AE995" s="10"/>
      <c r="AF995" s="10"/>
      <c r="AG995" s="10"/>
      <c r="AH995"/>
      <c r="AI995"/>
    </row>
    <row r="996" spans="2:35">
      <c r="B996"/>
      <c r="C996"/>
      <c r="D996"/>
      <c r="E996"/>
      <c r="F996"/>
      <c r="G996"/>
      <c r="H996"/>
      <c r="I996"/>
      <c r="J996"/>
      <c r="K996"/>
      <c r="L996"/>
      <c r="M996"/>
      <c r="N996"/>
      <c r="O996"/>
      <c r="P996"/>
      <c r="Q996"/>
      <c r="AA996"/>
      <c r="AB996"/>
      <c r="AC996"/>
      <c r="AD996"/>
      <c r="AE996" s="10"/>
      <c r="AF996" s="10"/>
      <c r="AG996" s="10"/>
      <c r="AH996"/>
      <c r="AI996"/>
    </row>
    <row r="997" spans="2:35">
      <c r="B997"/>
      <c r="C997"/>
      <c r="D997"/>
      <c r="E997"/>
      <c r="F997"/>
      <c r="G997"/>
      <c r="H997"/>
      <c r="I997"/>
      <c r="J997"/>
      <c r="K997"/>
      <c r="L997"/>
      <c r="M997"/>
      <c r="N997"/>
      <c r="O997"/>
      <c r="P997"/>
      <c r="Q997"/>
      <c r="AA997"/>
      <c r="AB997"/>
      <c r="AC997"/>
      <c r="AD997"/>
      <c r="AE997" s="10"/>
      <c r="AF997" s="10"/>
      <c r="AG997" s="10"/>
      <c r="AH997"/>
      <c r="AI997"/>
    </row>
    <row r="998" spans="2:35">
      <c r="B998"/>
      <c r="C998"/>
      <c r="D998"/>
      <c r="E998"/>
      <c r="F998"/>
      <c r="G998"/>
      <c r="H998"/>
      <c r="I998"/>
      <c r="J998"/>
      <c r="K998"/>
      <c r="L998"/>
      <c r="M998"/>
      <c r="N998"/>
      <c r="O998"/>
      <c r="P998"/>
      <c r="Q998"/>
      <c r="AA998"/>
      <c r="AB998"/>
      <c r="AC998"/>
      <c r="AD998"/>
      <c r="AE998" s="10"/>
      <c r="AF998" s="10"/>
      <c r="AG998" s="10"/>
      <c r="AH998"/>
      <c r="AI998"/>
    </row>
    <row r="999" spans="2:35">
      <c r="B999"/>
      <c r="C999"/>
      <c r="D999"/>
      <c r="E999"/>
      <c r="F999"/>
      <c r="G999"/>
      <c r="H999"/>
      <c r="I999"/>
      <c r="J999"/>
      <c r="K999"/>
      <c r="L999"/>
      <c r="M999"/>
      <c r="N999"/>
      <c r="O999"/>
      <c r="P999"/>
      <c r="Q999"/>
      <c r="AA999"/>
      <c r="AB999"/>
      <c r="AC999"/>
      <c r="AD999"/>
      <c r="AE999" s="10"/>
      <c r="AF999" s="10"/>
      <c r="AG999" s="10"/>
      <c r="AH999"/>
      <c r="AI999"/>
    </row>
    <row r="1000" spans="2:35">
      <c r="B1000"/>
      <c r="C1000"/>
      <c r="D1000"/>
      <c r="E1000"/>
      <c r="F1000"/>
      <c r="G1000"/>
      <c r="H1000"/>
      <c r="I1000"/>
      <c r="J1000"/>
      <c r="K1000"/>
      <c r="L1000"/>
      <c r="M1000"/>
      <c r="N1000"/>
      <c r="O1000"/>
      <c r="P1000"/>
      <c r="Q1000"/>
      <c r="AA1000"/>
      <c r="AB1000"/>
      <c r="AC1000"/>
      <c r="AD1000"/>
      <c r="AE1000" s="10"/>
      <c r="AF1000" s="10"/>
      <c r="AG1000" s="10"/>
      <c r="AH1000"/>
      <c r="AI1000"/>
    </row>
    <row r="1001" spans="2:35">
      <c r="B1001"/>
      <c r="C1001"/>
      <c r="D1001"/>
      <c r="E1001"/>
      <c r="F1001"/>
      <c r="G1001"/>
      <c r="H1001"/>
      <c r="I1001"/>
      <c r="J1001"/>
      <c r="K1001"/>
      <c r="L1001"/>
      <c r="M1001"/>
      <c r="N1001"/>
      <c r="O1001"/>
      <c r="P1001"/>
      <c r="Q1001"/>
      <c r="AA1001"/>
      <c r="AB1001"/>
      <c r="AC1001"/>
      <c r="AD1001"/>
      <c r="AE1001" s="10"/>
      <c r="AF1001" s="10"/>
      <c r="AG1001" s="10"/>
      <c r="AH1001"/>
      <c r="AI1001"/>
    </row>
    <row r="1002" spans="2:35">
      <c r="B1002"/>
      <c r="C1002"/>
      <c r="D1002"/>
      <c r="E1002"/>
      <c r="F1002"/>
      <c r="G1002"/>
      <c r="H1002"/>
      <c r="I1002"/>
      <c r="J1002"/>
      <c r="K1002"/>
      <c r="L1002"/>
      <c r="M1002"/>
      <c r="N1002"/>
      <c r="O1002"/>
      <c r="P1002"/>
      <c r="Q1002"/>
      <c r="AA1002"/>
      <c r="AB1002"/>
      <c r="AC1002"/>
      <c r="AD1002"/>
      <c r="AE1002" s="10"/>
      <c r="AF1002" s="10"/>
      <c r="AG1002" s="10"/>
      <c r="AH1002"/>
      <c r="AI1002"/>
    </row>
    <row r="1003" spans="2:35">
      <c r="B1003"/>
      <c r="C1003"/>
      <c r="D1003"/>
      <c r="E1003"/>
      <c r="F1003"/>
      <c r="G1003"/>
      <c r="H1003"/>
      <c r="I1003"/>
      <c r="J1003"/>
      <c r="K1003"/>
      <c r="L1003"/>
      <c r="M1003"/>
      <c r="N1003"/>
      <c r="O1003"/>
      <c r="P1003"/>
      <c r="Q1003"/>
      <c r="AA1003"/>
      <c r="AB1003"/>
      <c r="AC1003"/>
      <c r="AD1003"/>
      <c r="AE1003" s="10"/>
      <c r="AF1003" s="10"/>
      <c r="AG1003" s="10"/>
      <c r="AH1003"/>
      <c r="AI1003"/>
    </row>
    <row r="1004" spans="2:35">
      <c r="B1004"/>
      <c r="C1004"/>
      <c r="D1004"/>
      <c r="E1004"/>
      <c r="F1004"/>
      <c r="G1004"/>
      <c r="H1004"/>
      <c r="I1004"/>
      <c r="J1004"/>
      <c r="K1004"/>
      <c r="L1004"/>
      <c r="M1004"/>
      <c r="N1004"/>
      <c r="O1004"/>
      <c r="P1004"/>
      <c r="Q1004"/>
      <c r="AA1004"/>
      <c r="AB1004"/>
      <c r="AC1004"/>
      <c r="AD1004"/>
      <c r="AE1004" s="10"/>
      <c r="AF1004" s="10"/>
      <c r="AG1004" s="10"/>
      <c r="AH1004"/>
      <c r="AI1004"/>
    </row>
    <row r="1005" spans="2:35">
      <c r="B1005"/>
      <c r="C1005"/>
      <c r="D1005"/>
      <c r="E1005"/>
      <c r="F1005"/>
      <c r="G1005"/>
      <c r="H1005"/>
      <c r="I1005"/>
      <c r="J1005"/>
      <c r="K1005"/>
      <c r="L1005"/>
      <c r="M1005"/>
      <c r="N1005"/>
      <c r="O1005"/>
      <c r="P1005"/>
      <c r="Q1005"/>
      <c r="AA1005"/>
      <c r="AB1005"/>
      <c r="AC1005"/>
      <c r="AD1005"/>
      <c r="AE1005" s="10"/>
      <c r="AF1005" s="10"/>
      <c r="AG1005" s="10"/>
      <c r="AH1005"/>
      <c r="AI1005"/>
    </row>
    <row r="1006" spans="2:35">
      <c r="B1006"/>
      <c r="C1006"/>
      <c r="D1006"/>
      <c r="E1006"/>
      <c r="F1006"/>
      <c r="G1006"/>
      <c r="H1006"/>
      <c r="I1006"/>
      <c r="J1006"/>
      <c r="K1006"/>
      <c r="L1006"/>
      <c r="M1006"/>
      <c r="N1006"/>
      <c r="O1006"/>
      <c r="P1006"/>
      <c r="Q1006"/>
      <c r="AA1006"/>
      <c r="AB1006"/>
      <c r="AC1006"/>
      <c r="AD1006"/>
      <c r="AE1006" s="10"/>
      <c r="AF1006" s="10"/>
      <c r="AG1006" s="10"/>
      <c r="AH1006"/>
      <c r="AI1006"/>
    </row>
    <row r="1007" spans="2:35">
      <c r="B1007"/>
      <c r="C1007"/>
      <c r="D1007"/>
      <c r="E1007"/>
      <c r="F1007"/>
      <c r="G1007"/>
      <c r="H1007"/>
      <c r="I1007"/>
      <c r="J1007"/>
      <c r="K1007"/>
      <c r="L1007"/>
      <c r="M1007"/>
      <c r="N1007"/>
      <c r="O1007"/>
      <c r="P1007"/>
      <c r="Q1007"/>
      <c r="AA1007"/>
      <c r="AB1007"/>
      <c r="AC1007"/>
      <c r="AD1007"/>
      <c r="AE1007" s="10"/>
      <c r="AF1007" s="10"/>
      <c r="AG1007" s="10"/>
      <c r="AH1007"/>
      <c r="AI1007"/>
    </row>
    <row r="1008" spans="2:35">
      <c r="B1008"/>
      <c r="C1008"/>
      <c r="D1008"/>
      <c r="E1008"/>
      <c r="F1008"/>
      <c r="G1008"/>
      <c r="H1008"/>
      <c r="I1008"/>
      <c r="J1008"/>
      <c r="K1008"/>
      <c r="L1008"/>
      <c r="M1008"/>
      <c r="N1008"/>
      <c r="O1008"/>
      <c r="P1008"/>
      <c r="Q1008"/>
      <c r="AA1008"/>
      <c r="AB1008"/>
      <c r="AC1008"/>
      <c r="AD1008"/>
      <c r="AE1008" s="10"/>
      <c r="AF1008" s="10"/>
      <c r="AG1008" s="10"/>
      <c r="AH1008"/>
      <c r="AI1008"/>
    </row>
    <row r="1009" spans="2:35">
      <c r="B1009"/>
      <c r="C1009"/>
      <c r="D1009"/>
      <c r="E1009"/>
      <c r="F1009"/>
      <c r="G1009"/>
      <c r="H1009"/>
      <c r="I1009"/>
      <c r="J1009"/>
      <c r="K1009"/>
      <c r="L1009"/>
      <c r="M1009"/>
      <c r="N1009"/>
      <c r="O1009"/>
      <c r="P1009"/>
      <c r="Q1009"/>
      <c r="AA1009"/>
      <c r="AB1009"/>
      <c r="AC1009"/>
      <c r="AD1009"/>
      <c r="AE1009" s="10"/>
      <c r="AF1009" s="10"/>
      <c r="AG1009" s="10"/>
      <c r="AH1009"/>
      <c r="AI1009"/>
    </row>
    <row r="1010" spans="2:35">
      <c r="B1010"/>
      <c r="C1010"/>
      <c r="D1010"/>
      <c r="E1010"/>
      <c r="F1010"/>
      <c r="G1010"/>
      <c r="H1010"/>
      <c r="I1010"/>
      <c r="J1010"/>
      <c r="K1010"/>
      <c r="L1010"/>
      <c r="M1010"/>
      <c r="N1010"/>
      <c r="O1010"/>
      <c r="P1010"/>
      <c r="Q1010"/>
      <c r="AA1010"/>
      <c r="AB1010"/>
      <c r="AC1010"/>
      <c r="AD1010"/>
      <c r="AE1010" s="10"/>
      <c r="AF1010" s="10"/>
      <c r="AG1010" s="10"/>
      <c r="AH1010"/>
      <c r="AI1010"/>
    </row>
    <row r="1011" spans="2:35">
      <c r="B1011"/>
      <c r="C1011"/>
      <c r="D1011"/>
      <c r="E1011"/>
      <c r="F1011"/>
      <c r="G1011"/>
      <c r="H1011"/>
      <c r="I1011"/>
      <c r="J1011"/>
      <c r="K1011"/>
      <c r="L1011"/>
      <c r="M1011"/>
      <c r="N1011"/>
      <c r="O1011"/>
      <c r="P1011"/>
      <c r="Q1011"/>
      <c r="AA1011"/>
      <c r="AB1011"/>
      <c r="AC1011"/>
      <c r="AD1011"/>
      <c r="AE1011" s="10"/>
      <c r="AF1011" s="10"/>
      <c r="AG1011" s="10"/>
      <c r="AH1011"/>
      <c r="AI1011"/>
    </row>
    <row r="1012" spans="2:35">
      <c r="B1012"/>
      <c r="C1012"/>
      <c r="D1012"/>
      <c r="E1012"/>
      <c r="F1012"/>
      <c r="G1012"/>
      <c r="H1012"/>
      <c r="I1012"/>
      <c r="J1012"/>
      <c r="K1012"/>
      <c r="L1012"/>
      <c r="M1012"/>
      <c r="N1012"/>
      <c r="O1012"/>
      <c r="P1012"/>
      <c r="Q1012"/>
      <c r="AA1012"/>
      <c r="AB1012"/>
      <c r="AC1012"/>
      <c r="AD1012"/>
      <c r="AE1012" s="10"/>
      <c r="AF1012" s="10"/>
      <c r="AG1012" s="10"/>
      <c r="AH1012"/>
      <c r="AI1012"/>
    </row>
    <row r="1013" spans="2:35">
      <c r="B1013"/>
      <c r="C1013"/>
      <c r="D1013"/>
      <c r="E1013"/>
      <c r="F1013"/>
      <c r="G1013"/>
      <c r="H1013"/>
      <c r="I1013"/>
      <c r="J1013"/>
      <c r="K1013"/>
      <c r="L1013"/>
      <c r="M1013"/>
      <c r="N1013"/>
      <c r="O1013"/>
      <c r="P1013"/>
      <c r="Q1013"/>
      <c r="AA1013"/>
      <c r="AB1013"/>
      <c r="AC1013"/>
      <c r="AD1013"/>
      <c r="AE1013" s="10"/>
      <c r="AF1013" s="10"/>
      <c r="AG1013" s="10"/>
      <c r="AH1013"/>
      <c r="AI1013"/>
    </row>
    <row r="1014" spans="2:35">
      <c r="B1014"/>
      <c r="C1014"/>
      <c r="D1014"/>
      <c r="E1014"/>
      <c r="F1014"/>
      <c r="G1014"/>
      <c r="H1014"/>
      <c r="I1014"/>
      <c r="J1014"/>
      <c r="K1014"/>
      <c r="L1014"/>
      <c r="M1014"/>
      <c r="N1014"/>
      <c r="O1014"/>
      <c r="P1014"/>
      <c r="Q1014"/>
      <c r="AA1014"/>
      <c r="AB1014"/>
      <c r="AC1014"/>
      <c r="AD1014"/>
      <c r="AE1014" s="10"/>
      <c r="AF1014" s="10"/>
      <c r="AG1014" s="10"/>
      <c r="AH1014"/>
      <c r="AI1014"/>
    </row>
    <row r="1015" spans="2:35">
      <c r="B1015"/>
      <c r="C1015"/>
      <c r="D1015"/>
      <c r="E1015"/>
      <c r="F1015"/>
      <c r="G1015"/>
      <c r="H1015"/>
      <c r="I1015"/>
      <c r="J1015"/>
      <c r="K1015"/>
      <c r="L1015"/>
      <c r="M1015"/>
      <c r="N1015"/>
      <c r="O1015"/>
      <c r="P1015"/>
      <c r="Q1015"/>
      <c r="AA1015"/>
      <c r="AB1015"/>
      <c r="AC1015"/>
      <c r="AD1015"/>
      <c r="AE1015" s="10"/>
      <c r="AF1015" s="10"/>
      <c r="AG1015" s="10"/>
      <c r="AH1015"/>
      <c r="AI1015"/>
    </row>
    <row r="1016" spans="2:35">
      <c r="B1016"/>
      <c r="C1016"/>
      <c r="D1016"/>
      <c r="E1016"/>
      <c r="F1016"/>
      <c r="G1016"/>
      <c r="H1016"/>
      <c r="I1016"/>
      <c r="J1016"/>
      <c r="K1016"/>
      <c r="L1016"/>
      <c r="M1016"/>
      <c r="N1016"/>
      <c r="O1016"/>
      <c r="P1016"/>
      <c r="Q1016"/>
      <c r="AA1016"/>
      <c r="AB1016"/>
      <c r="AC1016"/>
      <c r="AD1016"/>
      <c r="AE1016" s="10"/>
      <c r="AF1016" s="10"/>
      <c r="AG1016" s="10"/>
      <c r="AH1016"/>
      <c r="AI1016"/>
    </row>
    <row r="1017" spans="2:35">
      <c r="B1017"/>
      <c r="C1017"/>
      <c r="D1017"/>
      <c r="E1017"/>
      <c r="F1017"/>
      <c r="G1017"/>
      <c r="H1017"/>
      <c r="I1017"/>
      <c r="J1017"/>
      <c r="K1017"/>
      <c r="L1017"/>
      <c r="M1017"/>
      <c r="N1017"/>
      <c r="O1017"/>
      <c r="P1017"/>
      <c r="Q1017"/>
      <c r="AA1017"/>
      <c r="AB1017"/>
      <c r="AC1017"/>
      <c r="AD1017"/>
      <c r="AE1017" s="10"/>
      <c r="AF1017" s="10"/>
      <c r="AG1017" s="10"/>
      <c r="AH1017"/>
      <c r="AI1017"/>
    </row>
    <row r="1018" spans="2:35">
      <c r="B1018"/>
      <c r="C1018"/>
      <c r="D1018"/>
      <c r="E1018"/>
      <c r="F1018"/>
      <c r="G1018"/>
      <c r="H1018"/>
      <c r="I1018"/>
      <c r="J1018"/>
      <c r="K1018"/>
      <c r="L1018"/>
      <c r="M1018"/>
      <c r="N1018"/>
      <c r="O1018"/>
      <c r="P1018"/>
      <c r="Q1018"/>
      <c r="AA1018"/>
      <c r="AB1018"/>
      <c r="AC1018"/>
      <c r="AD1018"/>
      <c r="AE1018" s="10"/>
      <c r="AF1018" s="10"/>
      <c r="AG1018" s="10"/>
      <c r="AH1018"/>
      <c r="AI1018"/>
    </row>
    <row r="1019" spans="2:35">
      <c r="B1019"/>
      <c r="C1019"/>
      <c r="D1019"/>
      <c r="E1019"/>
      <c r="F1019"/>
      <c r="G1019"/>
      <c r="H1019"/>
      <c r="I1019"/>
      <c r="J1019"/>
      <c r="K1019"/>
      <c r="L1019"/>
      <c r="M1019"/>
      <c r="N1019"/>
      <c r="O1019"/>
      <c r="P1019"/>
      <c r="Q1019"/>
      <c r="AA1019"/>
      <c r="AB1019"/>
      <c r="AC1019"/>
      <c r="AD1019"/>
      <c r="AE1019" s="10"/>
      <c r="AF1019" s="10"/>
      <c r="AG1019" s="10"/>
      <c r="AH1019"/>
      <c r="AI1019"/>
    </row>
    <row r="1020" spans="2:35">
      <c r="B1020"/>
      <c r="C1020"/>
      <c r="D1020"/>
      <c r="E1020"/>
      <c r="F1020"/>
      <c r="G1020"/>
      <c r="H1020"/>
      <c r="I1020"/>
      <c r="J1020"/>
      <c r="K1020"/>
      <c r="L1020"/>
      <c r="M1020"/>
      <c r="N1020"/>
      <c r="O1020"/>
      <c r="P1020"/>
      <c r="Q1020"/>
      <c r="AA1020"/>
      <c r="AB1020"/>
      <c r="AC1020"/>
      <c r="AD1020"/>
      <c r="AE1020" s="10"/>
      <c r="AF1020" s="10"/>
      <c r="AG1020" s="10"/>
      <c r="AH1020"/>
      <c r="AI1020"/>
    </row>
    <row r="1021" spans="2:35">
      <c r="B1021"/>
      <c r="C1021"/>
      <c r="D1021"/>
      <c r="E1021"/>
      <c r="F1021"/>
      <c r="G1021"/>
      <c r="H1021"/>
      <c r="I1021"/>
      <c r="J1021"/>
      <c r="K1021"/>
      <c r="L1021"/>
      <c r="M1021"/>
      <c r="N1021"/>
      <c r="O1021"/>
      <c r="P1021"/>
      <c r="Q1021"/>
      <c r="AA1021"/>
      <c r="AB1021"/>
      <c r="AC1021"/>
      <c r="AD1021"/>
      <c r="AE1021" s="10"/>
      <c r="AF1021" s="10"/>
      <c r="AG1021" s="10"/>
      <c r="AH1021"/>
      <c r="AI1021"/>
    </row>
    <row r="1022" spans="2:35">
      <c r="B1022"/>
      <c r="C1022"/>
      <c r="D1022"/>
      <c r="E1022"/>
      <c r="F1022"/>
      <c r="G1022"/>
      <c r="H1022"/>
      <c r="I1022"/>
      <c r="J1022"/>
      <c r="K1022"/>
      <c r="L1022"/>
      <c r="M1022"/>
      <c r="N1022"/>
      <c r="O1022"/>
      <c r="P1022"/>
      <c r="Q1022"/>
      <c r="AA1022"/>
      <c r="AB1022"/>
      <c r="AC1022"/>
      <c r="AD1022"/>
      <c r="AE1022" s="10"/>
      <c r="AF1022" s="10"/>
      <c r="AG1022" s="10"/>
      <c r="AH1022"/>
      <c r="AI1022"/>
    </row>
    <row r="1023" spans="2:35">
      <c r="B1023"/>
      <c r="C1023"/>
      <c r="D1023"/>
      <c r="E1023"/>
      <c r="F1023"/>
      <c r="G1023"/>
      <c r="H1023"/>
      <c r="I1023"/>
      <c r="J1023"/>
      <c r="K1023"/>
      <c r="L1023"/>
      <c r="M1023"/>
      <c r="N1023"/>
      <c r="O1023"/>
      <c r="P1023"/>
      <c r="Q1023"/>
      <c r="AA1023"/>
      <c r="AB1023"/>
      <c r="AC1023"/>
      <c r="AD1023"/>
      <c r="AE1023" s="10"/>
      <c r="AF1023" s="10"/>
      <c r="AG1023" s="10"/>
      <c r="AH1023"/>
      <c r="AI1023"/>
    </row>
    <row r="1024" spans="2:35">
      <c r="B1024"/>
      <c r="C1024"/>
      <c r="D1024"/>
      <c r="E1024"/>
      <c r="F1024"/>
      <c r="G1024"/>
      <c r="H1024"/>
      <c r="I1024"/>
      <c r="J1024"/>
      <c r="K1024"/>
      <c r="L1024"/>
      <c r="M1024"/>
      <c r="N1024"/>
      <c r="O1024"/>
      <c r="P1024"/>
      <c r="Q1024"/>
      <c r="AA1024"/>
      <c r="AB1024"/>
      <c r="AC1024"/>
      <c r="AD1024"/>
      <c r="AE1024" s="10"/>
      <c r="AF1024" s="10"/>
      <c r="AG1024" s="10"/>
      <c r="AH1024"/>
      <c r="AI1024"/>
    </row>
    <row r="1025" spans="2:35">
      <c r="B1025"/>
      <c r="C1025"/>
      <c r="D1025"/>
      <c r="E1025"/>
      <c r="F1025"/>
      <c r="G1025"/>
      <c r="H1025"/>
      <c r="I1025"/>
      <c r="J1025"/>
      <c r="K1025"/>
      <c r="L1025"/>
      <c r="M1025"/>
      <c r="N1025"/>
      <c r="O1025"/>
      <c r="P1025"/>
      <c r="Q1025"/>
      <c r="AA1025"/>
      <c r="AB1025"/>
      <c r="AC1025"/>
      <c r="AD1025"/>
      <c r="AE1025" s="10"/>
      <c r="AF1025" s="10"/>
      <c r="AG1025" s="10"/>
      <c r="AH1025"/>
      <c r="AI1025"/>
    </row>
    <row r="1026" spans="2:35">
      <c r="B1026"/>
      <c r="C1026"/>
      <c r="D1026"/>
      <c r="E1026"/>
      <c r="F1026"/>
      <c r="G1026"/>
      <c r="H1026"/>
      <c r="I1026"/>
      <c r="J1026"/>
      <c r="K1026"/>
      <c r="L1026"/>
      <c r="M1026"/>
      <c r="N1026"/>
      <c r="O1026"/>
      <c r="P1026"/>
      <c r="Q1026"/>
      <c r="AA1026"/>
      <c r="AB1026"/>
      <c r="AC1026"/>
      <c r="AD1026"/>
      <c r="AE1026" s="10"/>
      <c r="AF1026" s="10"/>
      <c r="AG1026" s="10"/>
      <c r="AH1026"/>
      <c r="AI1026"/>
    </row>
    <row r="1027" spans="2:35">
      <c r="B1027"/>
      <c r="C1027"/>
      <c r="D1027"/>
      <c r="E1027"/>
      <c r="F1027"/>
      <c r="G1027"/>
      <c r="H1027"/>
      <c r="I1027"/>
      <c r="J1027"/>
      <c r="K1027"/>
      <c r="L1027"/>
      <c r="M1027"/>
      <c r="N1027"/>
      <c r="O1027"/>
      <c r="P1027"/>
      <c r="Q1027"/>
      <c r="AA1027"/>
      <c r="AB1027"/>
      <c r="AC1027"/>
      <c r="AD1027"/>
      <c r="AE1027" s="10"/>
      <c r="AF1027" s="10"/>
      <c r="AG1027" s="10"/>
      <c r="AH1027"/>
      <c r="AI1027"/>
    </row>
    <row r="1028" spans="2:35">
      <c r="B1028"/>
      <c r="C1028"/>
      <c r="D1028"/>
      <c r="E1028"/>
      <c r="F1028"/>
      <c r="G1028"/>
      <c r="H1028"/>
      <c r="I1028"/>
      <c r="J1028"/>
      <c r="K1028"/>
      <c r="L1028"/>
      <c r="M1028"/>
      <c r="N1028"/>
      <c r="O1028"/>
      <c r="P1028"/>
      <c r="Q1028"/>
      <c r="AA1028"/>
      <c r="AB1028"/>
      <c r="AC1028"/>
      <c r="AD1028"/>
      <c r="AE1028" s="10"/>
      <c r="AF1028" s="10"/>
      <c r="AG1028" s="10"/>
      <c r="AH1028"/>
      <c r="AI1028"/>
    </row>
    <row r="1029" spans="2:35">
      <c r="B1029"/>
      <c r="C1029"/>
      <c r="D1029"/>
      <c r="E1029"/>
      <c r="F1029"/>
      <c r="G1029"/>
      <c r="H1029"/>
      <c r="I1029"/>
      <c r="J1029"/>
      <c r="K1029"/>
      <c r="L1029"/>
      <c r="M1029"/>
      <c r="N1029"/>
      <c r="O1029"/>
      <c r="P1029"/>
      <c r="Q1029"/>
      <c r="AA1029"/>
      <c r="AB1029"/>
      <c r="AC1029"/>
      <c r="AD1029"/>
      <c r="AE1029" s="10"/>
      <c r="AF1029" s="10"/>
      <c r="AG1029" s="10"/>
      <c r="AH1029"/>
      <c r="AI1029"/>
    </row>
    <row r="1030" spans="2:35">
      <c r="B1030"/>
      <c r="C1030"/>
      <c r="D1030"/>
      <c r="E1030"/>
      <c r="F1030"/>
      <c r="G1030"/>
      <c r="H1030"/>
      <c r="I1030"/>
      <c r="J1030"/>
      <c r="K1030"/>
      <c r="L1030"/>
      <c r="M1030"/>
      <c r="N1030"/>
      <c r="O1030"/>
      <c r="P1030"/>
      <c r="Q1030"/>
      <c r="AA1030"/>
      <c r="AB1030"/>
      <c r="AC1030"/>
      <c r="AD1030"/>
      <c r="AE1030" s="10"/>
      <c r="AF1030" s="10"/>
      <c r="AG1030" s="10"/>
      <c r="AH1030"/>
      <c r="AI1030"/>
    </row>
    <row r="1031" spans="2:35">
      <c r="B1031"/>
      <c r="C1031"/>
      <c r="D1031"/>
      <c r="E1031"/>
      <c r="F1031"/>
      <c r="G1031"/>
      <c r="H1031"/>
      <c r="I1031"/>
      <c r="J1031"/>
      <c r="K1031"/>
      <c r="L1031"/>
      <c r="M1031"/>
      <c r="N1031"/>
      <c r="O1031"/>
      <c r="P1031"/>
      <c r="Q1031"/>
      <c r="AA1031"/>
      <c r="AB1031"/>
      <c r="AC1031"/>
      <c r="AD1031"/>
      <c r="AE1031" s="10"/>
      <c r="AF1031" s="10"/>
      <c r="AG1031" s="10"/>
      <c r="AH1031"/>
      <c r="AI1031"/>
    </row>
    <row r="1032" spans="2:35">
      <c r="B1032"/>
      <c r="C1032"/>
      <c r="D1032"/>
      <c r="E1032"/>
      <c r="F1032"/>
      <c r="G1032"/>
      <c r="H1032"/>
      <c r="I1032"/>
      <c r="J1032"/>
      <c r="K1032"/>
      <c r="L1032"/>
      <c r="M1032"/>
      <c r="N1032"/>
      <c r="O1032"/>
      <c r="P1032"/>
      <c r="Q1032"/>
      <c r="AA1032"/>
      <c r="AB1032"/>
      <c r="AC1032"/>
      <c r="AD1032"/>
      <c r="AE1032" s="10"/>
      <c r="AF1032" s="10"/>
      <c r="AG1032" s="10"/>
      <c r="AH1032"/>
      <c r="AI1032"/>
    </row>
    <row r="1033" spans="2:35">
      <c r="B1033"/>
      <c r="C1033"/>
      <c r="D1033"/>
      <c r="E1033"/>
      <c r="F1033"/>
      <c r="G1033"/>
      <c r="H1033"/>
      <c r="I1033"/>
      <c r="J1033"/>
      <c r="K1033"/>
      <c r="L1033"/>
      <c r="M1033"/>
      <c r="N1033"/>
      <c r="O1033"/>
      <c r="P1033"/>
      <c r="Q1033"/>
      <c r="AA1033"/>
      <c r="AB1033"/>
      <c r="AC1033"/>
      <c r="AD1033"/>
      <c r="AE1033" s="10"/>
      <c r="AF1033" s="10"/>
      <c r="AG1033" s="10"/>
      <c r="AH1033"/>
      <c r="AI1033"/>
    </row>
    <row r="1034" spans="2:35">
      <c r="B1034"/>
      <c r="C1034"/>
      <c r="D1034"/>
      <c r="E1034"/>
      <c r="F1034"/>
      <c r="G1034"/>
      <c r="H1034"/>
      <c r="I1034"/>
      <c r="J1034"/>
      <c r="K1034"/>
      <c r="L1034"/>
      <c r="M1034"/>
      <c r="N1034"/>
      <c r="O1034"/>
      <c r="P1034"/>
      <c r="Q1034"/>
      <c r="AA1034"/>
      <c r="AB1034"/>
      <c r="AC1034"/>
      <c r="AD1034"/>
      <c r="AE1034" s="10"/>
      <c r="AF1034" s="10"/>
      <c r="AG1034" s="10"/>
      <c r="AH1034"/>
      <c r="AI1034"/>
    </row>
    <row r="1035" spans="2:35">
      <c r="B1035"/>
      <c r="C1035"/>
      <c r="D1035"/>
      <c r="E1035"/>
      <c r="F1035"/>
      <c r="G1035"/>
      <c r="H1035"/>
      <c r="I1035"/>
      <c r="J1035"/>
      <c r="K1035"/>
      <c r="L1035"/>
      <c r="M1035"/>
      <c r="N1035"/>
      <c r="O1035"/>
      <c r="P1035"/>
      <c r="Q1035"/>
      <c r="AA1035"/>
      <c r="AB1035"/>
      <c r="AC1035"/>
      <c r="AD1035"/>
      <c r="AE1035" s="10"/>
      <c r="AF1035" s="10"/>
      <c r="AG1035" s="10"/>
      <c r="AH1035"/>
      <c r="AI1035"/>
    </row>
    <row r="1036" spans="2:35">
      <c r="B1036"/>
      <c r="C1036"/>
      <c r="D1036"/>
      <c r="E1036"/>
      <c r="F1036"/>
      <c r="G1036"/>
      <c r="H1036"/>
      <c r="I1036"/>
      <c r="J1036"/>
      <c r="K1036"/>
      <c r="L1036"/>
      <c r="M1036"/>
      <c r="N1036"/>
      <c r="O1036"/>
      <c r="P1036"/>
      <c r="Q1036"/>
      <c r="AA1036"/>
      <c r="AB1036"/>
      <c r="AC1036"/>
      <c r="AD1036"/>
      <c r="AE1036" s="10"/>
      <c r="AF1036" s="10"/>
      <c r="AG1036" s="10"/>
      <c r="AH1036"/>
      <c r="AI1036"/>
    </row>
    <row r="1037" spans="2:35">
      <c r="B1037"/>
      <c r="C1037"/>
      <c r="D1037"/>
      <c r="E1037"/>
      <c r="F1037"/>
      <c r="G1037"/>
      <c r="H1037"/>
      <c r="I1037"/>
      <c r="J1037"/>
      <c r="K1037"/>
      <c r="L1037"/>
      <c r="M1037"/>
      <c r="N1037"/>
      <c r="O1037"/>
      <c r="P1037"/>
      <c r="Q1037"/>
      <c r="AA1037"/>
      <c r="AB1037"/>
      <c r="AC1037"/>
      <c r="AD1037"/>
      <c r="AE1037" s="10"/>
      <c r="AF1037" s="10"/>
      <c r="AG1037" s="10"/>
      <c r="AH1037"/>
      <c r="AI1037"/>
    </row>
    <row r="1038" spans="2:35">
      <c r="B1038"/>
      <c r="C1038"/>
      <c r="D1038"/>
      <c r="E1038"/>
      <c r="F1038"/>
      <c r="G1038"/>
      <c r="H1038"/>
      <c r="I1038"/>
      <c r="J1038"/>
      <c r="K1038"/>
      <c r="L1038"/>
      <c r="M1038"/>
      <c r="N1038"/>
      <c r="O1038"/>
      <c r="P1038"/>
      <c r="Q1038"/>
      <c r="AA1038"/>
      <c r="AB1038"/>
      <c r="AC1038"/>
      <c r="AD1038"/>
      <c r="AE1038" s="10"/>
      <c r="AF1038" s="10"/>
      <c r="AG1038" s="10"/>
      <c r="AH1038"/>
      <c r="AI1038"/>
    </row>
    <row r="1039" spans="2:35">
      <c r="B1039"/>
      <c r="C1039"/>
      <c r="D1039"/>
      <c r="E1039"/>
      <c r="F1039"/>
      <c r="G1039"/>
      <c r="H1039"/>
      <c r="I1039"/>
      <c r="J1039"/>
      <c r="K1039"/>
      <c r="L1039"/>
      <c r="M1039"/>
      <c r="N1039"/>
      <c r="O1039"/>
      <c r="P1039"/>
      <c r="Q1039"/>
      <c r="AA1039"/>
      <c r="AB1039"/>
      <c r="AC1039"/>
      <c r="AD1039"/>
      <c r="AE1039" s="10"/>
      <c r="AF1039" s="10"/>
      <c r="AG1039" s="10"/>
      <c r="AH1039"/>
      <c r="AI1039"/>
    </row>
    <row r="1040" spans="2:35">
      <c r="B1040"/>
      <c r="C1040"/>
      <c r="D1040"/>
      <c r="E1040"/>
      <c r="F1040"/>
      <c r="G1040"/>
      <c r="H1040"/>
      <c r="I1040"/>
      <c r="J1040"/>
      <c r="K1040"/>
      <c r="L1040"/>
      <c r="M1040"/>
      <c r="N1040"/>
      <c r="O1040"/>
      <c r="P1040"/>
      <c r="Q1040"/>
      <c r="AA1040"/>
      <c r="AB1040"/>
      <c r="AC1040"/>
      <c r="AD1040"/>
      <c r="AE1040" s="10"/>
      <c r="AF1040" s="10"/>
      <c r="AG1040" s="10"/>
      <c r="AH1040"/>
      <c r="AI1040"/>
    </row>
    <row r="1041" spans="2:35">
      <c r="B1041"/>
      <c r="C1041"/>
      <c r="D1041"/>
      <c r="E1041"/>
      <c r="F1041"/>
      <c r="G1041"/>
      <c r="H1041"/>
      <c r="I1041"/>
      <c r="J1041"/>
      <c r="K1041"/>
      <c r="L1041"/>
      <c r="M1041"/>
      <c r="N1041"/>
      <c r="O1041"/>
      <c r="P1041"/>
      <c r="Q1041"/>
      <c r="AA1041"/>
      <c r="AB1041"/>
      <c r="AC1041"/>
      <c r="AD1041"/>
      <c r="AE1041" s="10"/>
      <c r="AF1041" s="10"/>
      <c r="AG1041" s="10"/>
      <c r="AH1041"/>
      <c r="AI1041"/>
    </row>
    <row r="1042" spans="2:35">
      <c r="B1042"/>
      <c r="C1042"/>
      <c r="D1042"/>
      <c r="E1042"/>
      <c r="F1042"/>
      <c r="G1042"/>
      <c r="H1042"/>
      <c r="I1042"/>
      <c r="J1042"/>
      <c r="K1042"/>
      <c r="L1042"/>
      <c r="M1042"/>
      <c r="N1042"/>
      <c r="O1042"/>
      <c r="P1042"/>
      <c r="Q1042"/>
      <c r="AA1042"/>
      <c r="AB1042"/>
      <c r="AC1042"/>
      <c r="AD1042"/>
      <c r="AE1042" s="10"/>
      <c r="AF1042" s="10"/>
      <c r="AG1042" s="10"/>
      <c r="AH1042"/>
      <c r="AI1042"/>
    </row>
    <row r="1043" spans="2:35">
      <c r="B1043"/>
      <c r="C1043"/>
      <c r="D1043"/>
      <c r="E1043"/>
      <c r="F1043"/>
      <c r="G1043"/>
      <c r="H1043"/>
      <c r="I1043"/>
      <c r="J1043"/>
      <c r="K1043"/>
      <c r="L1043"/>
      <c r="M1043"/>
      <c r="N1043"/>
      <c r="O1043"/>
      <c r="P1043"/>
      <c r="Q1043"/>
      <c r="AA1043"/>
      <c r="AB1043"/>
      <c r="AC1043"/>
      <c r="AD1043"/>
      <c r="AE1043" s="10"/>
      <c r="AF1043" s="10"/>
      <c r="AG1043" s="10"/>
      <c r="AH1043"/>
      <c r="AI1043"/>
    </row>
    <row r="1044" spans="2:35">
      <c r="B1044"/>
      <c r="C1044"/>
      <c r="D1044"/>
      <c r="E1044"/>
      <c r="F1044"/>
      <c r="G1044"/>
      <c r="H1044"/>
      <c r="I1044"/>
      <c r="J1044"/>
      <c r="K1044"/>
      <c r="L1044"/>
      <c r="M1044"/>
      <c r="N1044"/>
      <c r="O1044"/>
      <c r="P1044"/>
      <c r="Q1044"/>
      <c r="AA1044"/>
      <c r="AB1044"/>
      <c r="AC1044"/>
      <c r="AD1044"/>
      <c r="AE1044" s="10"/>
      <c r="AF1044" s="10"/>
      <c r="AG1044" s="10"/>
      <c r="AH1044"/>
      <c r="AI1044"/>
    </row>
    <row r="1045" spans="2:35">
      <c r="B1045"/>
      <c r="C1045"/>
      <c r="D1045"/>
      <c r="E1045"/>
      <c r="F1045"/>
      <c r="G1045"/>
      <c r="H1045"/>
      <c r="I1045"/>
      <c r="J1045"/>
      <c r="K1045"/>
      <c r="L1045"/>
      <c r="M1045"/>
      <c r="N1045"/>
      <c r="O1045"/>
      <c r="P1045"/>
      <c r="Q1045"/>
      <c r="AA1045"/>
      <c r="AB1045"/>
      <c r="AC1045"/>
      <c r="AD1045"/>
      <c r="AE1045" s="10"/>
      <c r="AF1045" s="10"/>
      <c r="AG1045" s="10"/>
      <c r="AH1045"/>
      <c r="AI1045"/>
    </row>
    <row r="1046" spans="2:35">
      <c r="B1046"/>
      <c r="C1046"/>
      <c r="D1046"/>
      <c r="E1046"/>
      <c r="F1046"/>
      <c r="G1046"/>
      <c r="H1046"/>
      <c r="I1046"/>
      <c r="J1046"/>
      <c r="K1046"/>
      <c r="L1046"/>
      <c r="M1046"/>
      <c r="N1046"/>
      <c r="O1046"/>
      <c r="P1046"/>
      <c r="Q1046"/>
      <c r="AA1046"/>
      <c r="AB1046"/>
      <c r="AC1046"/>
      <c r="AD1046"/>
      <c r="AE1046" s="10"/>
      <c r="AF1046" s="10"/>
      <c r="AG1046" s="10"/>
      <c r="AH1046"/>
      <c r="AI1046"/>
    </row>
    <row r="1047" spans="2:35">
      <c r="B1047"/>
      <c r="C1047"/>
      <c r="D1047"/>
      <c r="E1047"/>
      <c r="F1047"/>
      <c r="G1047"/>
      <c r="H1047"/>
      <c r="I1047"/>
      <c r="J1047"/>
      <c r="K1047"/>
      <c r="L1047"/>
      <c r="M1047"/>
      <c r="N1047"/>
      <c r="O1047"/>
      <c r="P1047"/>
      <c r="Q1047"/>
      <c r="AA1047"/>
      <c r="AB1047"/>
      <c r="AC1047"/>
      <c r="AD1047"/>
      <c r="AE1047" s="10"/>
      <c r="AF1047" s="10"/>
      <c r="AG1047" s="10"/>
      <c r="AH1047"/>
      <c r="AI1047"/>
    </row>
    <row r="1048" spans="2:35">
      <c r="B1048"/>
      <c r="C1048"/>
      <c r="D1048"/>
      <c r="E1048"/>
      <c r="F1048"/>
      <c r="G1048"/>
      <c r="H1048"/>
      <c r="I1048"/>
      <c r="J1048"/>
      <c r="K1048"/>
      <c r="L1048"/>
      <c r="M1048"/>
      <c r="N1048"/>
      <c r="O1048"/>
      <c r="P1048"/>
      <c r="Q1048"/>
      <c r="AA1048"/>
      <c r="AB1048"/>
      <c r="AC1048"/>
      <c r="AD1048"/>
      <c r="AE1048" s="10"/>
      <c r="AF1048" s="10"/>
      <c r="AG1048" s="10"/>
      <c r="AH1048"/>
      <c r="AI1048"/>
    </row>
    <row r="1049" spans="2:35">
      <c r="B1049"/>
      <c r="C1049"/>
      <c r="D1049"/>
      <c r="E1049"/>
      <c r="F1049"/>
      <c r="G1049"/>
      <c r="H1049"/>
      <c r="I1049"/>
      <c r="J1049"/>
      <c r="K1049"/>
      <c r="L1049"/>
      <c r="M1049"/>
      <c r="N1049"/>
      <c r="O1049"/>
      <c r="P1049"/>
      <c r="Q1049"/>
      <c r="AA1049"/>
      <c r="AB1049"/>
      <c r="AC1049"/>
      <c r="AD1049"/>
      <c r="AE1049" s="10"/>
      <c r="AF1049" s="10"/>
      <c r="AG1049" s="10"/>
      <c r="AH1049"/>
      <c r="AI1049"/>
    </row>
    <row r="1050" spans="2:35">
      <c r="B1050"/>
      <c r="C1050"/>
      <c r="D1050"/>
      <c r="E1050"/>
      <c r="F1050"/>
      <c r="G1050"/>
      <c r="H1050"/>
      <c r="I1050"/>
      <c r="J1050"/>
      <c r="K1050"/>
      <c r="L1050"/>
      <c r="M1050"/>
      <c r="N1050"/>
      <c r="O1050"/>
      <c r="P1050"/>
      <c r="Q1050"/>
      <c r="AA1050"/>
      <c r="AB1050"/>
      <c r="AC1050"/>
      <c r="AD1050"/>
      <c r="AE1050" s="10"/>
      <c r="AF1050" s="10"/>
      <c r="AG1050" s="10"/>
      <c r="AH1050"/>
      <c r="AI1050"/>
    </row>
    <row r="1051" spans="2:35">
      <c r="B1051"/>
      <c r="C1051"/>
      <c r="D1051"/>
      <c r="E1051"/>
      <c r="F1051"/>
      <c r="G1051"/>
      <c r="H1051"/>
      <c r="I1051"/>
      <c r="J1051"/>
      <c r="K1051"/>
      <c r="L1051"/>
      <c r="M1051"/>
      <c r="N1051"/>
      <c r="O1051"/>
      <c r="P1051"/>
      <c r="Q1051"/>
      <c r="AA1051"/>
      <c r="AB1051"/>
      <c r="AC1051"/>
      <c r="AD1051"/>
      <c r="AE1051" s="10"/>
      <c r="AF1051" s="10"/>
      <c r="AG1051" s="10"/>
      <c r="AH1051"/>
      <c r="AI1051"/>
    </row>
    <row r="1052" spans="2:35">
      <c r="B1052"/>
      <c r="C1052"/>
      <c r="D1052"/>
      <c r="E1052"/>
      <c r="F1052"/>
      <c r="G1052"/>
      <c r="H1052"/>
      <c r="I1052"/>
      <c r="J1052"/>
      <c r="K1052"/>
      <c r="L1052"/>
      <c r="M1052"/>
      <c r="N1052"/>
      <c r="O1052"/>
      <c r="P1052"/>
      <c r="Q1052"/>
      <c r="AA1052"/>
      <c r="AB1052"/>
      <c r="AC1052"/>
      <c r="AD1052"/>
      <c r="AE1052" s="10"/>
      <c r="AF1052" s="10"/>
      <c r="AG1052" s="10"/>
      <c r="AH1052"/>
      <c r="AI1052"/>
    </row>
    <row r="1053" spans="2:35">
      <c r="B1053"/>
      <c r="C1053"/>
      <c r="D1053"/>
      <c r="E1053"/>
      <c r="F1053"/>
      <c r="G1053"/>
      <c r="H1053"/>
      <c r="I1053"/>
      <c r="J1053"/>
      <c r="K1053"/>
      <c r="L1053"/>
      <c r="M1053"/>
      <c r="N1053"/>
      <c r="O1053"/>
      <c r="P1053"/>
      <c r="Q1053"/>
      <c r="AA1053"/>
      <c r="AB1053"/>
      <c r="AC1053"/>
      <c r="AD1053"/>
      <c r="AE1053" s="10"/>
      <c r="AF1053" s="10"/>
      <c r="AG1053" s="10"/>
      <c r="AH1053"/>
      <c r="AI1053"/>
    </row>
    <row r="1054" spans="2:35">
      <c r="B1054"/>
      <c r="C1054"/>
      <c r="D1054"/>
      <c r="E1054"/>
      <c r="F1054"/>
      <c r="G1054"/>
      <c r="H1054"/>
      <c r="I1054"/>
      <c r="J1054"/>
      <c r="K1054"/>
      <c r="L1054"/>
      <c r="M1054"/>
      <c r="N1054"/>
      <c r="O1054"/>
      <c r="P1054"/>
      <c r="Q1054"/>
      <c r="AA1054"/>
      <c r="AB1054"/>
      <c r="AC1054"/>
      <c r="AD1054"/>
      <c r="AE1054" s="10"/>
      <c r="AF1054" s="10"/>
      <c r="AG1054" s="10"/>
      <c r="AH1054"/>
      <c r="AI1054"/>
    </row>
    <row r="1055" spans="2:35">
      <c r="B1055"/>
      <c r="C1055"/>
      <c r="D1055"/>
      <c r="E1055"/>
      <c r="F1055"/>
      <c r="G1055"/>
      <c r="H1055"/>
      <c r="I1055"/>
      <c r="J1055"/>
      <c r="K1055"/>
      <c r="L1055"/>
      <c r="M1055"/>
      <c r="N1055"/>
      <c r="O1055"/>
      <c r="P1055"/>
      <c r="Q1055"/>
      <c r="AA1055"/>
      <c r="AB1055"/>
      <c r="AC1055"/>
      <c r="AD1055"/>
      <c r="AE1055" s="10"/>
      <c r="AF1055" s="10"/>
      <c r="AG1055" s="10"/>
      <c r="AH1055"/>
      <c r="AI1055"/>
    </row>
    <row r="1056" spans="2:35">
      <c r="B1056"/>
      <c r="C1056"/>
      <c r="D1056"/>
      <c r="E1056"/>
      <c r="F1056"/>
      <c r="G1056"/>
      <c r="H1056"/>
      <c r="I1056"/>
      <c r="J1056"/>
      <c r="K1056"/>
      <c r="L1056"/>
      <c r="M1056"/>
      <c r="N1056"/>
      <c r="O1056"/>
      <c r="P1056"/>
      <c r="Q1056"/>
      <c r="AA1056"/>
      <c r="AB1056"/>
      <c r="AC1056"/>
      <c r="AD1056"/>
      <c r="AE1056" s="10"/>
      <c r="AF1056" s="10"/>
      <c r="AG1056" s="10"/>
      <c r="AH1056"/>
      <c r="AI1056"/>
    </row>
    <row r="1057" spans="2:35">
      <c r="B1057"/>
      <c r="C1057"/>
      <c r="D1057"/>
      <c r="E1057"/>
      <c r="F1057"/>
      <c r="G1057"/>
      <c r="H1057"/>
      <c r="I1057"/>
      <c r="J1057"/>
      <c r="K1057"/>
      <c r="L1057"/>
      <c r="M1057"/>
      <c r="N1057"/>
      <c r="O1057"/>
      <c r="P1057"/>
      <c r="Q1057"/>
      <c r="AA1057"/>
      <c r="AB1057"/>
      <c r="AC1057"/>
      <c r="AD1057"/>
      <c r="AE1057" s="10"/>
      <c r="AF1057" s="10"/>
      <c r="AG1057" s="10"/>
      <c r="AH1057"/>
      <c r="AI1057"/>
    </row>
    <row r="1058" spans="2:35">
      <c r="B1058"/>
      <c r="C1058"/>
      <c r="D1058"/>
      <c r="E1058"/>
      <c r="F1058"/>
      <c r="G1058"/>
      <c r="H1058"/>
      <c r="I1058"/>
      <c r="J1058"/>
      <c r="K1058"/>
      <c r="L1058"/>
      <c r="M1058"/>
      <c r="N1058"/>
      <c r="O1058"/>
      <c r="P1058"/>
      <c r="Q1058"/>
      <c r="AA1058"/>
      <c r="AB1058"/>
      <c r="AC1058"/>
      <c r="AD1058"/>
      <c r="AE1058" s="10"/>
      <c r="AF1058" s="10"/>
      <c r="AG1058" s="10"/>
      <c r="AH1058"/>
      <c r="AI1058"/>
    </row>
    <row r="1059" spans="2:35">
      <c r="B1059"/>
      <c r="C1059"/>
      <c r="D1059"/>
      <c r="E1059"/>
      <c r="F1059"/>
      <c r="G1059"/>
      <c r="H1059"/>
      <c r="I1059"/>
      <c r="J1059"/>
      <c r="K1059"/>
      <c r="L1059"/>
      <c r="M1059"/>
      <c r="N1059"/>
      <c r="O1059"/>
      <c r="P1059"/>
      <c r="Q1059"/>
      <c r="AA1059"/>
      <c r="AB1059"/>
      <c r="AC1059"/>
      <c r="AD1059"/>
      <c r="AE1059" s="10"/>
      <c r="AF1059" s="10"/>
      <c r="AG1059" s="10"/>
      <c r="AH1059"/>
      <c r="AI1059"/>
    </row>
    <row r="1060" spans="2:35">
      <c r="B1060"/>
      <c r="C1060"/>
      <c r="D1060"/>
      <c r="E1060"/>
      <c r="F1060"/>
      <c r="G1060"/>
      <c r="H1060"/>
      <c r="I1060"/>
      <c r="J1060"/>
      <c r="K1060"/>
      <c r="L1060"/>
      <c r="M1060"/>
      <c r="N1060"/>
      <c r="O1060"/>
      <c r="P1060"/>
      <c r="Q1060"/>
      <c r="AA1060"/>
      <c r="AB1060"/>
      <c r="AC1060"/>
      <c r="AD1060"/>
      <c r="AE1060" s="10"/>
      <c r="AF1060" s="10"/>
      <c r="AG1060" s="10"/>
      <c r="AH1060"/>
      <c r="AI1060"/>
    </row>
    <row r="1061" spans="2:35">
      <c r="B1061"/>
      <c r="C1061"/>
      <c r="D1061"/>
      <c r="E1061"/>
      <c r="F1061"/>
      <c r="G1061"/>
      <c r="H1061"/>
      <c r="I1061"/>
      <c r="J1061"/>
      <c r="K1061"/>
      <c r="L1061"/>
      <c r="M1061"/>
      <c r="N1061"/>
      <c r="O1061"/>
      <c r="P1061"/>
      <c r="Q1061"/>
      <c r="AA1061"/>
      <c r="AB1061"/>
      <c r="AC1061"/>
      <c r="AD1061"/>
      <c r="AE1061" s="10"/>
      <c r="AF1061" s="10"/>
      <c r="AG1061" s="10"/>
      <c r="AH1061"/>
      <c r="AI1061"/>
    </row>
    <row r="1062" spans="2:35">
      <c r="B1062"/>
      <c r="C1062"/>
      <c r="D1062"/>
      <c r="E1062"/>
      <c r="F1062"/>
      <c r="G1062"/>
      <c r="H1062"/>
      <c r="I1062"/>
      <c r="J1062"/>
      <c r="K1062"/>
      <c r="L1062"/>
      <c r="M1062"/>
      <c r="N1062"/>
      <c r="O1062"/>
      <c r="P1062"/>
      <c r="Q1062"/>
      <c r="AA1062"/>
      <c r="AB1062"/>
      <c r="AC1062"/>
      <c r="AD1062"/>
      <c r="AE1062" s="10"/>
      <c r="AF1062" s="10"/>
      <c r="AG1062" s="10"/>
      <c r="AH1062"/>
      <c r="AI1062"/>
    </row>
    <row r="1063" spans="2:35">
      <c r="B1063"/>
      <c r="C1063"/>
      <c r="D1063"/>
      <c r="E1063"/>
      <c r="F1063"/>
      <c r="G1063"/>
      <c r="H1063"/>
      <c r="I1063"/>
      <c r="J1063"/>
      <c r="K1063"/>
      <c r="L1063"/>
      <c r="M1063"/>
      <c r="N1063"/>
      <c r="O1063"/>
      <c r="P1063"/>
      <c r="Q1063"/>
      <c r="AA1063"/>
      <c r="AB1063"/>
      <c r="AC1063"/>
      <c r="AD1063"/>
      <c r="AE1063" s="10"/>
      <c r="AF1063" s="10"/>
      <c r="AG1063" s="10"/>
      <c r="AH1063"/>
      <c r="AI1063"/>
    </row>
    <row r="1064" spans="2:35">
      <c r="B1064"/>
      <c r="C1064"/>
      <c r="D1064"/>
      <c r="E1064"/>
      <c r="F1064"/>
      <c r="G1064"/>
      <c r="H1064"/>
      <c r="I1064"/>
      <c r="J1064"/>
      <c r="K1064"/>
      <c r="L1064"/>
      <c r="M1064"/>
      <c r="N1064"/>
      <c r="O1064"/>
      <c r="P1064"/>
      <c r="Q1064"/>
      <c r="AA1064"/>
      <c r="AB1064"/>
      <c r="AC1064"/>
      <c r="AD1064"/>
      <c r="AE1064" s="10"/>
      <c r="AF1064" s="10"/>
      <c r="AG1064" s="10"/>
      <c r="AH1064"/>
      <c r="AI1064"/>
    </row>
    <row r="1065" spans="2:35">
      <c r="B1065"/>
      <c r="C1065"/>
      <c r="D1065"/>
      <c r="E1065"/>
      <c r="F1065"/>
      <c r="G1065"/>
      <c r="H1065"/>
      <c r="I1065"/>
      <c r="J1065"/>
      <c r="K1065"/>
      <c r="L1065"/>
      <c r="M1065"/>
      <c r="N1065"/>
      <c r="O1065"/>
      <c r="P1065"/>
      <c r="Q1065"/>
      <c r="AA1065"/>
      <c r="AB1065"/>
      <c r="AC1065"/>
      <c r="AD1065"/>
      <c r="AE1065" s="10"/>
      <c r="AF1065" s="10"/>
      <c r="AG1065" s="10"/>
      <c r="AH1065"/>
      <c r="AI1065"/>
    </row>
    <row r="1066" spans="2:35">
      <c r="B1066"/>
      <c r="C1066"/>
      <c r="D1066"/>
      <c r="E1066"/>
      <c r="F1066"/>
      <c r="G1066"/>
      <c r="H1066"/>
      <c r="I1066"/>
      <c r="J1066"/>
      <c r="K1066"/>
      <c r="L1066"/>
      <c r="M1066"/>
      <c r="N1066"/>
      <c r="O1066"/>
      <c r="P1066"/>
      <c r="Q1066"/>
      <c r="AA1066"/>
      <c r="AB1066"/>
      <c r="AC1066"/>
      <c r="AD1066"/>
      <c r="AE1066" s="10"/>
      <c r="AF1066" s="10"/>
      <c r="AG1066" s="10"/>
      <c r="AH1066"/>
      <c r="AI1066"/>
    </row>
    <row r="1067" spans="2:35">
      <c r="B1067"/>
      <c r="C1067"/>
      <c r="D1067"/>
      <c r="E1067"/>
      <c r="F1067"/>
      <c r="G1067"/>
      <c r="H1067"/>
      <c r="I1067"/>
      <c r="J1067"/>
      <c r="K1067"/>
      <c r="L1067"/>
      <c r="M1067"/>
      <c r="N1067"/>
      <c r="O1067"/>
      <c r="P1067"/>
      <c r="Q1067"/>
      <c r="AA1067"/>
      <c r="AB1067"/>
      <c r="AC1067"/>
      <c r="AD1067"/>
      <c r="AE1067" s="10"/>
      <c r="AF1067" s="10"/>
      <c r="AG1067" s="10"/>
      <c r="AH1067"/>
      <c r="AI1067"/>
    </row>
    <row r="1068" spans="2:35">
      <c r="B1068"/>
      <c r="C1068"/>
      <c r="D1068"/>
      <c r="E1068"/>
      <c r="F1068"/>
      <c r="G1068"/>
      <c r="H1068"/>
      <c r="I1068"/>
      <c r="J1068"/>
      <c r="K1068"/>
      <c r="L1068"/>
      <c r="M1068"/>
      <c r="N1068"/>
      <c r="O1068"/>
      <c r="P1068"/>
      <c r="Q1068"/>
      <c r="AA1068"/>
      <c r="AB1068"/>
      <c r="AC1068"/>
      <c r="AD1068"/>
      <c r="AE1068" s="10"/>
      <c r="AF1068" s="10"/>
      <c r="AG1068" s="10"/>
      <c r="AH1068"/>
      <c r="AI1068"/>
    </row>
    <row r="1069" spans="2:35">
      <c r="B1069"/>
      <c r="C1069"/>
      <c r="D1069"/>
      <c r="E1069"/>
      <c r="F1069"/>
      <c r="G1069"/>
      <c r="H1069"/>
      <c r="I1069"/>
      <c r="J1069"/>
      <c r="K1069"/>
      <c r="L1069"/>
      <c r="M1069"/>
      <c r="N1069"/>
      <c r="O1069"/>
      <c r="P1069"/>
      <c r="Q1069"/>
      <c r="AA1069"/>
      <c r="AB1069"/>
      <c r="AC1069"/>
      <c r="AD1069"/>
      <c r="AE1069" s="10"/>
      <c r="AF1069" s="10"/>
      <c r="AG1069" s="10"/>
      <c r="AH1069"/>
      <c r="AI1069"/>
    </row>
    <row r="1070" spans="2:35">
      <c r="B1070"/>
      <c r="C1070"/>
      <c r="D1070"/>
      <c r="E1070"/>
      <c r="F1070"/>
      <c r="G1070"/>
      <c r="H1070"/>
      <c r="I1070"/>
      <c r="J1070"/>
      <c r="K1070"/>
      <c r="L1070"/>
      <c r="M1070"/>
      <c r="N1070"/>
      <c r="O1070"/>
      <c r="P1070"/>
      <c r="Q1070"/>
      <c r="AA1070"/>
      <c r="AB1070"/>
      <c r="AC1070"/>
      <c r="AD1070"/>
      <c r="AE1070" s="10"/>
      <c r="AF1070" s="10"/>
      <c r="AG1070" s="10"/>
      <c r="AH1070"/>
      <c r="AI1070"/>
    </row>
    <row r="1071" spans="2:35">
      <c r="B1071"/>
      <c r="C1071"/>
      <c r="D1071"/>
      <c r="E1071"/>
      <c r="F1071"/>
      <c r="G1071"/>
      <c r="H1071"/>
      <c r="I1071"/>
      <c r="J1071"/>
      <c r="K1071"/>
      <c r="L1071"/>
      <c r="M1071"/>
      <c r="N1071"/>
      <c r="O1071"/>
      <c r="P1071"/>
      <c r="Q1071"/>
      <c r="AA1071"/>
      <c r="AB1071"/>
      <c r="AC1071"/>
      <c r="AD1071"/>
      <c r="AE1071" s="10"/>
      <c r="AF1071" s="10"/>
      <c r="AG1071" s="10"/>
      <c r="AH1071"/>
      <c r="AI1071"/>
    </row>
    <row r="1072" spans="2:35">
      <c r="B1072"/>
      <c r="C1072"/>
      <c r="D1072"/>
      <c r="E1072"/>
      <c r="F1072"/>
      <c r="G1072"/>
      <c r="H1072"/>
      <c r="I1072"/>
      <c r="J1072"/>
      <c r="K1072"/>
      <c r="L1072"/>
      <c r="M1072"/>
      <c r="N1072"/>
      <c r="O1072"/>
      <c r="P1072"/>
      <c r="Q1072"/>
      <c r="AA1072"/>
      <c r="AB1072"/>
      <c r="AC1072"/>
      <c r="AD1072"/>
      <c r="AE1072" s="10"/>
      <c r="AF1072" s="10"/>
      <c r="AG1072" s="10"/>
      <c r="AH1072"/>
      <c r="AI1072"/>
    </row>
    <row r="1073" spans="2:35">
      <c r="B1073"/>
      <c r="C1073"/>
      <c r="D1073"/>
      <c r="E1073"/>
      <c r="F1073"/>
      <c r="G1073"/>
      <c r="H1073"/>
      <c r="I1073"/>
      <c r="J1073"/>
      <c r="K1073"/>
      <c r="L1073"/>
      <c r="M1073"/>
      <c r="N1073"/>
      <c r="O1073"/>
      <c r="P1073"/>
      <c r="Q1073"/>
      <c r="AA1073"/>
      <c r="AB1073"/>
      <c r="AC1073"/>
      <c r="AD1073"/>
      <c r="AE1073" s="10"/>
      <c r="AF1073" s="10"/>
      <c r="AG1073" s="10"/>
      <c r="AH1073"/>
      <c r="AI1073"/>
    </row>
    <row r="1074" spans="2:35">
      <c r="B1074"/>
      <c r="C1074"/>
      <c r="D1074"/>
      <c r="E1074"/>
      <c r="F1074"/>
      <c r="G1074"/>
      <c r="H1074"/>
      <c r="I1074"/>
      <c r="J1074"/>
      <c r="K1074"/>
      <c r="L1074"/>
      <c r="M1074"/>
      <c r="N1074"/>
      <c r="O1074"/>
      <c r="P1074"/>
      <c r="Q1074"/>
      <c r="AA1074"/>
      <c r="AB1074"/>
      <c r="AC1074"/>
      <c r="AD1074"/>
      <c r="AE1074" s="10"/>
      <c r="AF1074" s="10"/>
      <c r="AG1074" s="10"/>
      <c r="AH1074"/>
      <c r="AI1074"/>
    </row>
    <row r="1075" spans="2:35">
      <c r="B1075"/>
      <c r="C1075"/>
      <c r="D1075"/>
      <c r="E1075"/>
      <c r="F1075"/>
      <c r="G1075"/>
      <c r="H1075"/>
      <c r="I1075"/>
      <c r="J1075"/>
      <c r="K1075"/>
      <c r="L1075"/>
      <c r="M1075"/>
      <c r="N1075"/>
      <c r="O1075"/>
      <c r="P1075"/>
      <c r="Q1075"/>
      <c r="AA1075"/>
      <c r="AB1075"/>
      <c r="AC1075"/>
      <c r="AD1075"/>
      <c r="AE1075" s="10"/>
      <c r="AF1075" s="10"/>
      <c r="AG1075" s="10"/>
      <c r="AH1075"/>
      <c r="AI1075"/>
    </row>
    <row r="1076" spans="2:35">
      <c r="B1076"/>
      <c r="C1076"/>
      <c r="D1076"/>
      <c r="E1076"/>
      <c r="F1076"/>
      <c r="G1076"/>
      <c r="H1076"/>
      <c r="I1076"/>
      <c r="J1076"/>
      <c r="K1076"/>
      <c r="L1076"/>
      <c r="M1076"/>
      <c r="N1076"/>
      <c r="O1076"/>
      <c r="P1076"/>
      <c r="Q1076"/>
      <c r="AA1076"/>
      <c r="AB1076"/>
      <c r="AC1076"/>
      <c r="AD1076"/>
      <c r="AE1076" s="10"/>
      <c r="AF1076" s="10"/>
      <c r="AG1076" s="10"/>
      <c r="AH1076"/>
      <c r="AI1076"/>
    </row>
    <row r="1077" spans="2:35">
      <c r="B1077"/>
      <c r="C1077"/>
      <c r="D1077"/>
      <c r="E1077"/>
      <c r="F1077"/>
      <c r="G1077"/>
      <c r="H1077"/>
      <c r="I1077"/>
      <c r="J1077"/>
      <c r="K1077"/>
      <c r="L1077"/>
      <c r="M1077"/>
      <c r="N1077"/>
      <c r="O1077"/>
      <c r="P1077"/>
      <c r="Q1077"/>
      <c r="AA1077"/>
      <c r="AB1077"/>
      <c r="AC1077"/>
      <c r="AD1077"/>
      <c r="AE1077" s="10"/>
      <c r="AF1077" s="10"/>
      <c r="AG1077" s="10"/>
      <c r="AH1077"/>
      <c r="AI1077"/>
    </row>
    <row r="1078" spans="2:35">
      <c r="B1078"/>
      <c r="C1078"/>
      <c r="D1078"/>
      <c r="E1078"/>
      <c r="F1078"/>
      <c r="G1078"/>
      <c r="H1078"/>
      <c r="I1078"/>
      <c r="J1078"/>
      <c r="K1078"/>
      <c r="L1078"/>
      <c r="M1078"/>
      <c r="N1078"/>
      <c r="O1078"/>
      <c r="P1078"/>
      <c r="Q1078"/>
      <c r="AA1078"/>
      <c r="AB1078"/>
      <c r="AC1078"/>
      <c r="AD1078"/>
      <c r="AE1078" s="10"/>
      <c r="AF1078" s="10"/>
      <c r="AG1078" s="10"/>
      <c r="AH1078"/>
      <c r="AI1078"/>
    </row>
    <row r="1079" spans="2:35">
      <c r="B1079"/>
      <c r="C1079"/>
      <c r="D1079"/>
      <c r="E1079"/>
      <c r="F1079"/>
      <c r="G1079"/>
      <c r="H1079"/>
      <c r="I1079"/>
      <c r="J1079"/>
      <c r="K1079"/>
      <c r="L1079"/>
      <c r="M1079"/>
      <c r="N1079"/>
      <c r="O1079"/>
      <c r="P1079"/>
      <c r="Q1079"/>
      <c r="AA1079"/>
      <c r="AB1079"/>
      <c r="AC1079"/>
      <c r="AD1079"/>
      <c r="AE1079" s="10"/>
      <c r="AF1079" s="10"/>
      <c r="AG1079" s="10"/>
      <c r="AH1079"/>
      <c r="AI1079"/>
    </row>
    <row r="1080" spans="2:35">
      <c r="B1080"/>
      <c r="C1080"/>
      <c r="D1080"/>
      <c r="E1080"/>
      <c r="F1080"/>
      <c r="G1080"/>
      <c r="H1080"/>
      <c r="I1080"/>
      <c r="J1080"/>
      <c r="K1080"/>
      <c r="L1080"/>
      <c r="M1080"/>
      <c r="N1080"/>
      <c r="O1080"/>
      <c r="P1080"/>
      <c r="Q1080"/>
      <c r="AA1080"/>
      <c r="AB1080"/>
      <c r="AC1080"/>
      <c r="AD1080"/>
      <c r="AE1080" s="10"/>
      <c r="AF1080" s="10"/>
      <c r="AG1080" s="10"/>
      <c r="AH1080"/>
      <c r="AI1080"/>
    </row>
    <row r="1081" spans="2:35">
      <c r="B1081"/>
      <c r="C1081"/>
      <c r="D1081"/>
      <c r="E1081"/>
      <c r="F1081"/>
      <c r="G1081"/>
      <c r="H1081"/>
      <c r="I1081"/>
      <c r="J1081"/>
      <c r="K1081"/>
      <c r="L1081"/>
      <c r="M1081"/>
      <c r="N1081"/>
      <c r="O1081"/>
      <c r="P1081"/>
      <c r="Q1081"/>
      <c r="AA1081"/>
      <c r="AB1081"/>
      <c r="AC1081"/>
      <c r="AD1081"/>
      <c r="AE1081" s="10"/>
      <c r="AF1081" s="10"/>
      <c r="AG1081" s="10"/>
      <c r="AH1081"/>
      <c r="AI1081"/>
    </row>
    <row r="1082" spans="2:35">
      <c r="B1082"/>
      <c r="C1082"/>
      <c r="D1082"/>
      <c r="E1082"/>
      <c r="F1082"/>
      <c r="G1082"/>
      <c r="H1082"/>
      <c r="I1082"/>
      <c r="J1082"/>
      <c r="K1082"/>
      <c r="L1082"/>
      <c r="M1082"/>
      <c r="N1082"/>
      <c r="O1082"/>
      <c r="P1082"/>
      <c r="Q1082"/>
      <c r="AA1082"/>
      <c r="AB1082"/>
      <c r="AC1082"/>
      <c r="AD1082"/>
      <c r="AE1082" s="10"/>
      <c r="AF1082" s="10"/>
      <c r="AG1082" s="10"/>
      <c r="AH1082"/>
      <c r="AI1082"/>
    </row>
    <row r="1083" spans="2:35">
      <c r="B1083"/>
      <c r="C1083"/>
      <c r="D1083"/>
      <c r="E1083"/>
      <c r="F1083"/>
      <c r="G1083"/>
      <c r="H1083"/>
      <c r="I1083"/>
      <c r="J1083"/>
      <c r="K1083"/>
      <c r="L1083"/>
      <c r="M1083"/>
      <c r="N1083"/>
      <c r="O1083"/>
      <c r="P1083"/>
      <c r="Q1083"/>
      <c r="AA1083"/>
      <c r="AB1083"/>
      <c r="AC1083"/>
      <c r="AD1083"/>
      <c r="AE1083" s="10"/>
      <c r="AF1083" s="10"/>
      <c r="AG1083" s="10"/>
      <c r="AH1083"/>
      <c r="AI1083"/>
    </row>
    <row r="1084" spans="2:35">
      <c r="B1084"/>
      <c r="C1084"/>
      <c r="D1084"/>
      <c r="E1084"/>
      <c r="F1084"/>
      <c r="G1084"/>
      <c r="H1084"/>
      <c r="I1084"/>
      <c r="J1084"/>
      <c r="K1084"/>
      <c r="L1084"/>
      <c r="M1084"/>
      <c r="N1084"/>
      <c r="O1084"/>
      <c r="P1084"/>
      <c r="Q1084"/>
      <c r="AA1084"/>
      <c r="AB1084"/>
      <c r="AC1084"/>
      <c r="AD1084"/>
      <c r="AE1084" s="10"/>
      <c r="AF1084" s="10"/>
      <c r="AG1084" s="10"/>
      <c r="AH1084"/>
      <c r="AI1084"/>
    </row>
    <row r="1085" spans="2:35">
      <c r="B1085"/>
      <c r="C1085"/>
      <c r="D1085"/>
      <c r="E1085"/>
      <c r="F1085"/>
      <c r="G1085"/>
      <c r="H1085"/>
      <c r="I1085"/>
      <c r="J1085"/>
      <c r="K1085"/>
      <c r="L1085"/>
      <c r="M1085"/>
      <c r="N1085"/>
      <c r="O1085"/>
      <c r="P1085"/>
      <c r="Q1085"/>
      <c r="AA1085"/>
      <c r="AB1085"/>
      <c r="AC1085"/>
      <c r="AD1085"/>
      <c r="AE1085" s="10"/>
      <c r="AF1085" s="10"/>
      <c r="AG1085" s="10"/>
      <c r="AH1085"/>
      <c r="AI1085"/>
    </row>
    <row r="1086" spans="2:35">
      <c r="B1086"/>
      <c r="C1086"/>
      <c r="D1086"/>
      <c r="E1086"/>
      <c r="F1086"/>
      <c r="G1086"/>
      <c r="H1086"/>
      <c r="I1086"/>
      <c r="J1086"/>
      <c r="K1086"/>
      <c r="L1086"/>
      <c r="M1086"/>
      <c r="N1086"/>
      <c r="O1086"/>
      <c r="P1086"/>
      <c r="Q1086"/>
      <c r="AA1086"/>
      <c r="AB1086"/>
      <c r="AC1086"/>
      <c r="AD1086"/>
      <c r="AE1086" s="10"/>
      <c r="AF1086" s="10"/>
      <c r="AG1086" s="10"/>
      <c r="AH1086"/>
      <c r="AI1086"/>
    </row>
    <row r="1087" spans="2:35">
      <c r="B1087"/>
      <c r="C1087"/>
      <c r="D1087"/>
      <c r="E1087"/>
      <c r="F1087"/>
      <c r="G1087"/>
      <c r="H1087"/>
      <c r="I1087"/>
      <c r="J1087"/>
      <c r="K1087"/>
      <c r="L1087"/>
      <c r="M1087"/>
      <c r="N1087"/>
      <c r="O1087"/>
      <c r="P1087"/>
      <c r="Q1087"/>
      <c r="AA1087"/>
      <c r="AB1087"/>
      <c r="AC1087"/>
      <c r="AD1087"/>
      <c r="AE1087" s="10"/>
      <c r="AF1087" s="10"/>
      <c r="AG1087" s="10"/>
      <c r="AH1087"/>
      <c r="AI1087"/>
    </row>
    <row r="1088" spans="2:35">
      <c r="B1088"/>
      <c r="C1088"/>
      <c r="D1088"/>
      <c r="E1088"/>
      <c r="F1088"/>
      <c r="G1088"/>
      <c r="H1088"/>
      <c r="I1088"/>
      <c r="J1088"/>
      <c r="K1088"/>
      <c r="L1088"/>
      <c r="M1088"/>
      <c r="N1088"/>
      <c r="O1088"/>
      <c r="P1088"/>
      <c r="Q1088"/>
      <c r="AA1088"/>
      <c r="AB1088"/>
      <c r="AC1088"/>
      <c r="AD1088"/>
      <c r="AE1088" s="10"/>
      <c r="AF1088" s="10"/>
      <c r="AG1088" s="10"/>
      <c r="AH1088"/>
      <c r="AI1088"/>
    </row>
    <row r="1089" spans="2:35">
      <c r="B1089"/>
      <c r="C1089"/>
      <c r="D1089"/>
      <c r="E1089"/>
      <c r="F1089"/>
      <c r="G1089"/>
      <c r="H1089"/>
      <c r="I1089"/>
      <c r="J1089"/>
      <c r="K1089"/>
      <c r="L1089"/>
      <c r="M1089"/>
      <c r="N1089"/>
      <c r="O1089"/>
      <c r="P1089"/>
      <c r="Q1089"/>
      <c r="AA1089"/>
      <c r="AB1089"/>
      <c r="AC1089"/>
      <c r="AD1089"/>
      <c r="AE1089" s="10"/>
      <c r="AF1089" s="10"/>
      <c r="AG1089" s="10"/>
      <c r="AH1089"/>
      <c r="AI1089"/>
    </row>
    <row r="1090" spans="2:35">
      <c r="B1090"/>
      <c r="C1090"/>
      <c r="D1090"/>
      <c r="E1090"/>
      <c r="F1090"/>
      <c r="G1090"/>
      <c r="H1090"/>
      <c r="I1090"/>
      <c r="J1090"/>
      <c r="K1090"/>
      <c r="L1090"/>
      <c r="M1090"/>
      <c r="N1090"/>
      <c r="O1090"/>
      <c r="P1090"/>
      <c r="Q1090"/>
      <c r="AA1090"/>
      <c r="AB1090"/>
      <c r="AC1090"/>
      <c r="AD1090"/>
      <c r="AE1090" s="10"/>
      <c r="AF1090" s="10"/>
      <c r="AG1090" s="10"/>
      <c r="AH1090"/>
      <c r="AI1090"/>
    </row>
    <row r="1091" spans="2:35">
      <c r="B1091"/>
      <c r="C1091"/>
      <c r="D1091"/>
      <c r="E1091"/>
      <c r="F1091"/>
      <c r="G1091"/>
      <c r="H1091"/>
      <c r="I1091"/>
      <c r="J1091"/>
      <c r="K1091"/>
      <c r="L1091"/>
      <c r="M1091"/>
      <c r="N1091"/>
      <c r="O1091"/>
      <c r="P1091"/>
      <c r="Q1091"/>
      <c r="AA1091"/>
      <c r="AB1091"/>
      <c r="AC1091"/>
      <c r="AD1091"/>
      <c r="AE1091" s="10"/>
      <c r="AF1091" s="10"/>
      <c r="AG1091" s="10"/>
      <c r="AH1091"/>
      <c r="AI1091"/>
    </row>
    <row r="1092" spans="2:35">
      <c r="B1092"/>
      <c r="C1092"/>
      <c r="D1092"/>
      <c r="E1092"/>
      <c r="F1092"/>
      <c r="G1092"/>
      <c r="H1092"/>
      <c r="I1092"/>
      <c r="J1092"/>
      <c r="K1092"/>
      <c r="L1092"/>
      <c r="M1092"/>
      <c r="N1092"/>
      <c r="O1092"/>
      <c r="P1092"/>
      <c r="Q1092"/>
      <c r="AA1092"/>
      <c r="AB1092"/>
      <c r="AC1092"/>
      <c r="AD1092"/>
      <c r="AE1092" s="10"/>
      <c r="AF1092" s="10"/>
      <c r="AG1092" s="10"/>
      <c r="AH1092"/>
      <c r="AI1092"/>
    </row>
    <row r="1093" spans="2:35">
      <c r="B1093"/>
      <c r="C1093"/>
      <c r="D1093"/>
      <c r="E1093"/>
      <c r="F1093"/>
      <c r="G1093"/>
      <c r="H1093"/>
      <c r="I1093"/>
      <c r="J1093"/>
      <c r="K1093"/>
      <c r="L1093"/>
      <c r="M1093"/>
      <c r="N1093"/>
      <c r="O1093"/>
      <c r="P1093"/>
      <c r="Q1093"/>
      <c r="AA1093"/>
      <c r="AB1093"/>
      <c r="AC1093"/>
      <c r="AD1093"/>
      <c r="AE1093" s="10"/>
      <c r="AF1093" s="10"/>
      <c r="AG1093" s="10"/>
      <c r="AH1093"/>
      <c r="AI1093"/>
    </row>
    <row r="1094" spans="2:35">
      <c r="B1094"/>
      <c r="C1094"/>
      <c r="D1094"/>
      <c r="E1094"/>
      <c r="F1094"/>
      <c r="G1094"/>
      <c r="H1094"/>
      <c r="I1094"/>
      <c r="J1094"/>
      <c r="K1094"/>
      <c r="L1094"/>
      <c r="M1094"/>
      <c r="N1094"/>
      <c r="O1094"/>
      <c r="P1094"/>
      <c r="Q1094"/>
      <c r="AA1094"/>
      <c r="AB1094"/>
      <c r="AC1094"/>
      <c r="AD1094"/>
      <c r="AE1094" s="10"/>
      <c r="AF1094" s="10"/>
      <c r="AG1094" s="10"/>
      <c r="AH1094"/>
      <c r="AI1094"/>
    </row>
    <row r="1095" spans="2:35">
      <c r="B1095"/>
      <c r="C1095"/>
      <c r="D1095"/>
      <c r="E1095"/>
      <c r="F1095"/>
      <c r="G1095"/>
      <c r="H1095"/>
      <c r="I1095"/>
      <c r="J1095"/>
      <c r="K1095"/>
      <c r="L1095"/>
      <c r="M1095"/>
      <c r="N1095"/>
      <c r="O1095"/>
      <c r="P1095"/>
      <c r="Q1095"/>
      <c r="AA1095"/>
      <c r="AB1095"/>
      <c r="AC1095"/>
      <c r="AD1095"/>
      <c r="AE1095" s="10"/>
      <c r="AF1095" s="10"/>
      <c r="AG1095" s="10"/>
      <c r="AH1095"/>
      <c r="AI1095"/>
    </row>
    <row r="1096" spans="2:35">
      <c r="B1096"/>
      <c r="C1096"/>
      <c r="D1096"/>
      <c r="E1096"/>
      <c r="F1096"/>
      <c r="G1096"/>
      <c r="H1096"/>
      <c r="I1096"/>
      <c r="J1096"/>
      <c r="K1096"/>
      <c r="L1096"/>
      <c r="M1096"/>
      <c r="N1096"/>
      <c r="O1096"/>
      <c r="P1096"/>
      <c r="Q1096"/>
      <c r="AA1096"/>
      <c r="AB1096"/>
      <c r="AC1096"/>
      <c r="AD1096"/>
      <c r="AE1096" s="10"/>
      <c r="AF1096" s="10"/>
      <c r="AG1096" s="10"/>
      <c r="AH1096"/>
      <c r="AI1096"/>
    </row>
    <row r="1097" spans="2:35">
      <c r="B1097"/>
      <c r="C1097"/>
      <c r="D1097"/>
      <c r="E1097"/>
      <c r="F1097"/>
      <c r="G1097"/>
      <c r="H1097"/>
      <c r="I1097"/>
      <c r="J1097"/>
      <c r="K1097"/>
      <c r="L1097"/>
      <c r="M1097"/>
      <c r="N1097"/>
      <c r="O1097"/>
      <c r="P1097"/>
      <c r="Q1097"/>
      <c r="AA1097"/>
      <c r="AB1097"/>
      <c r="AC1097"/>
      <c r="AD1097"/>
      <c r="AE1097" s="10"/>
      <c r="AF1097" s="10"/>
      <c r="AG1097" s="10"/>
      <c r="AH1097"/>
      <c r="AI1097"/>
    </row>
    <row r="1098" spans="2:35">
      <c r="B1098"/>
      <c r="C1098"/>
      <c r="D1098"/>
      <c r="E1098"/>
      <c r="F1098"/>
      <c r="G1098"/>
      <c r="H1098"/>
      <c r="I1098"/>
      <c r="J1098"/>
      <c r="K1098"/>
      <c r="L1098"/>
      <c r="M1098"/>
      <c r="N1098"/>
      <c r="O1098"/>
      <c r="P1098"/>
      <c r="Q1098"/>
      <c r="AA1098"/>
      <c r="AB1098"/>
      <c r="AC1098"/>
      <c r="AD1098"/>
      <c r="AE1098" s="10"/>
      <c r="AF1098" s="10"/>
      <c r="AG1098" s="10"/>
      <c r="AH1098"/>
      <c r="AI1098"/>
    </row>
    <row r="1099" spans="2:35">
      <c r="B1099"/>
      <c r="C1099"/>
      <c r="D1099"/>
      <c r="E1099"/>
      <c r="F1099"/>
      <c r="G1099"/>
      <c r="H1099"/>
      <c r="I1099"/>
      <c r="J1099"/>
      <c r="K1099"/>
      <c r="L1099"/>
      <c r="M1099"/>
      <c r="N1099"/>
      <c r="O1099"/>
      <c r="P1099"/>
      <c r="Q1099"/>
      <c r="AA1099"/>
      <c r="AB1099"/>
      <c r="AC1099"/>
      <c r="AD1099"/>
      <c r="AE1099" s="10"/>
      <c r="AF1099" s="10"/>
      <c r="AG1099" s="10"/>
      <c r="AH1099"/>
      <c r="AI1099"/>
    </row>
    <row r="1100" spans="2:35">
      <c r="B1100"/>
      <c r="C1100"/>
      <c r="D1100"/>
      <c r="E1100"/>
      <c r="F1100"/>
      <c r="G1100"/>
      <c r="H1100"/>
      <c r="I1100"/>
      <c r="J1100"/>
      <c r="K1100"/>
      <c r="L1100"/>
      <c r="M1100"/>
      <c r="N1100"/>
      <c r="O1100"/>
      <c r="P1100"/>
      <c r="Q1100"/>
      <c r="AA1100"/>
      <c r="AB1100"/>
      <c r="AC1100"/>
      <c r="AD1100"/>
      <c r="AE1100" s="10"/>
      <c r="AF1100" s="10"/>
      <c r="AG1100" s="10"/>
      <c r="AH1100"/>
      <c r="AI1100"/>
    </row>
    <row r="1101" spans="2:35">
      <c r="B1101"/>
      <c r="C1101"/>
      <c r="D1101"/>
      <c r="E1101"/>
      <c r="F1101"/>
      <c r="G1101"/>
      <c r="H1101"/>
      <c r="I1101"/>
      <c r="J1101"/>
      <c r="K1101"/>
      <c r="L1101"/>
      <c r="M1101"/>
      <c r="N1101"/>
      <c r="O1101"/>
      <c r="P1101"/>
      <c r="Q1101"/>
      <c r="AA1101"/>
      <c r="AB1101"/>
      <c r="AC1101"/>
      <c r="AD1101"/>
      <c r="AE1101" s="10"/>
      <c r="AF1101" s="10"/>
      <c r="AG1101" s="10"/>
      <c r="AH1101"/>
      <c r="AI1101"/>
    </row>
    <row r="1102" spans="2:35">
      <c r="B1102"/>
      <c r="C1102"/>
      <c r="D1102"/>
      <c r="E1102"/>
      <c r="F1102"/>
      <c r="G1102"/>
      <c r="H1102"/>
      <c r="I1102"/>
      <c r="J1102"/>
      <c r="K1102"/>
      <c r="L1102"/>
      <c r="M1102"/>
      <c r="N1102"/>
      <c r="O1102"/>
      <c r="P1102"/>
      <c r="Q1102"/>
      <c r="AA1102"/>
      <c r="AB1102"/>
      <c r="AC1102"/>
      <c r="AD1102"/>
      <c r="AE1102" s="10"/>
      <c r="AF1102" s="10"/>
      <c r="AG1102" s="10"/>
      <c r="AH1102"/>
      <c r="AI1102"/>
    </row>
    <row r="1103" spans="2:35">
      <c r="B1103"/>
      <c r="C1103"/>
      <c r="D1103"/>
      <c r="E1103"/>
      <c r="F1103"/>
      <c r="G1103"/>
      <c r="H1103"/>
      <c r="I1103"/>
      <c r="J1103"/>
      <c r="K1103"/>
      <c r="L1103"/>
      <c r="M1103"/>
      <c r="N1103"/>
      <c r="O1103"/>
      <c r="P1103"/>
      <c r="Q1103"/>
      <c r="AA1103"/>
      <c r="AB1103"/>
      <c r="AC1103"/>
      <c r="AD1103"/>
      <c r="AE1103" s="10"/>
      <c r="AF1103" s="10"/>
      <c r="AG1103" s="10"/>
      <c r="AH1103"/>
      <c r="AI1103"/>
    </row>
    <row r="1104" spans="2:35">
      <c r="B1104"/>
      <c r="C1104"/>
      <c r="D1104"/>
      <c r="E1104"/>
      <c r="F1104"/>
      <c r="G1104"/>
      <c r="H1104"/>
      <c r="I1104"/>
      <c r="J1104"/>
      <c r="K1104"/>
      <c r="L1104"/>
      <c r="M1104"/>
      <c r="N1104"/>
      <c r="O1104"/>
      <c r="P1104"/>
      <c r="Q1104"/>
      <c r="AA1104"/>
      <c r="AB1104"/>
      <c r="AC1104"/>
      <c r="AD1104"/>
      <c r="AE1104" s="10"/>
      <c r="AF1104" s="10"/>
      <c r="AG1104" s="10"/>
      <c r="AH1104"/>
      <c r="AI1104"/>
    </row>
    <row r="1105" spans="2:35">
      <c r="B1105"/>
      <c r="C1105"/>
      <c r="D1105"/>
      <c r="E1105"/>
      <c r="F1105"/>
      <c r="G1105"/>
      <c r="H1105"/>
      <c r="I1105"/>
      <c r="J1105"/>
      <c r="K1105"/>
      <c r="L1105"/>
      <c r="M1105"/>
      <c r="N1105"/>
      <c r="O1105"/>
      <c r="P1105"/>
      <c r="Q1105"/>
      <c r="AA1105"/>
      <c r="AB1105"/>
      <c r="AC1105"/>
      <c r="AD1105"/>
      <c r="AE1105" s="10"/>
      <c r="AF1105" s="10"/>
      <c r="AG1105" s="10"/>
      <c r="AH1105"/>
      <c r="AI1105"/>
    </row>
    <row r="1106" spans="2:35">
      <c r="B1106"/>
      <c r="C1106"/>
      <c r="D1106"/>
      <c r="E1106"/>
      <c r="F1106"/>
      <c r="G1106"/>
      <c r="H1106"/>
      <c r="I1106"/>
      <c r="J1106"/>
      <c r="K1106"/>
      <c r="L1106"/>
      <c r="M1106"/>
      <c r="N1106"/>
      <c r="O1106"/>
      <c r="P1106"/>
      <c r="Q1106"/>
      <c r="AA1106"/>
      <c r="AB1106"/>
      <c r="AC1106"/>
      <c r="AD1106"/>
      <c r="AE1106" s="10"/>
      <c r="AF1106" s="10"/>
      <c r="AG1106" s="10"/>
      <c r="AH1106"/>
      <c r="AI1106"/>
    </row>
    <row r="1107" spans="2:35">
      <c r="B1107"/>
      <c r="C1107"/>
      <c r="D1107"/>
      <c r="E1107"/>
      <c r="F1107"/>
      <c r="G1107"/>
      <c r="H1107"/>
      <c r="I1107"/>
      <c r="J1107"/>
      <c r="K1107"/>
      <c r="L1107"/>
      <c r="M1107"/>
      <c r="N1107"/>
      <c r="O1107"/>
      <c r="P1107"/>
      <c r="Q1107"/>
      <c r="AA1107"/>
      <c r="AB1107"/>
      <c r="AC1107"/>
      <c r="AD1107"/>
      <c r="AE1107" s="10"/>
      <c r="AF1107" s="10"/>
      <c r="AG1107" s="10"/>
      <c r="AH1107"/>
      <c r="AI1107"/>
    </row>
    <row r="1108" spans="2:35">
      <c r="B1108"/>
      <c r="C1108"/>
      <c r="D1108"/>
      <c r="E1108"/>
      <c r="F1108"/>
      <c r="G1108"/>
      <c r="H1108"/>
      <c r="I1108"/>
      <c r="J1108"/>
      <c r="K1108"/>
      <c r="L1108"/>
      <c r="M1108"/>
      <c r="N1108"/>
      <c r="O1108"/>
      <c r="P1108"/>
      <c r="Q1108"/>
      <c r="AA1108"/>
      <c r="AB1108"/>
      <c r="AC1108"/>
      <c r="AD1108"/>
      <c r="AE1108" s="10"/>
      <c r="AF1108" s="10"/>
      <c r="AG1108" s="10"/>
      <c r="AH1108"/>
      <c r="AI1108"/>
    </row>
    <row r="1109" spans="2:35">
      <c r="B1109"/>
      <c r="C1109"/>
      <c r="D1109"/>
      <c r="E1109"/>
      <c r="F1109"/>
      <c r="G1109"/>
      <c r="H1109"/>
      <c r="I1109"/>
      <c r="J1109"/>
      <c r="K1109"/>
      <c r="L1109"/>
      <c r="M1109"/>
      <c r="N1109"/>
      <c r="O1109"/>
      <c r="P1109"/>
      <c r="Q1109"/>
      <c r="AA1109"/>
      <c r="AB1109"/>
      <c r="AC1109"/>
      <c r="AD1109"/>
      <c r="AE1109" s="10"/>
      <c r="AF1109" s="10"/>
      <c r="AG1109" s="10"/>
      <c r="AH1109"/>
      <c r="AI1109"/>
    </row>
    <row r="1110" spans="2:35">
      <c r="B1110"/>
      <c r="C1110"/>
      <c r="D1110"/>
      <c r="E1110"/>
      <c r="F1110"/>
      <c r="G1110"/>
      <c r="H1110"/>
      <c r="I1110"/>
      <c r="J1110"/>
      <c r="K1110"/>
      <c r="L1110"/>
      <c r="M1110"/>
      <c r="N1110"/>
      <c r="O1110"/>
      <c r="P1110"/>
      <c r="Q1110"/>
      <c r="AA1110"/>
      <c r="AB1110"/>
      <c r="AC1110"/>
      <c r="AD1110"/>
      <c r="AE1110" s="10"/>
      <c r="AF1110" s="10"/>
      <c r="AG1110" s="10"/>
      <c r="AH1110"/>
      <c r="AI1110"/>
    </row>
    <row r="1111" spans="2:35">
      <c r="B1111"/>
      <c r="C1111"/>
      <c r="D1111"/>
      <c r="E1111"/>
      <c r="F1111"/>
      <c r="G1111"/>
      <c r="H1111"/>
      <c r="I1111"/>
      <c r="J1111"/>
      <c r="K1111"/>
      <c r="L1111"/>
      <c r="M1111"/>
      <c r="N1111"/>
      <c r="O1111"/>
      <c r="P1111"/>
      <c r="Q1111"/>
      <c r="AA1111"/>
      <c r="AB1111"/>
      <c r="AC1111"/>
      <c r="AD1111"/>
      <c r="AE1111" s="10"/>
      <c r="AF1111" s="10"/>
      <c r="AG1111" s="10"/>
      <c r="AH1111"/>
      <c r="AI1111"/>
    </row>
    <row r="1112" spans="2:35">
      <c r="B1112"/>
      <c r="C1112"/>
      <c r="D1112"/>
      <c r="E1112"/>
      <c r="F1112"/>
      <c r="G1112"/>
      <c r="H1112"/>
      <c r="I1112"/>
      <c r="J1112"/>
      <c r="K1112"/>
      <c r="L1112"/>
      <c r="M1112"/>
      <c r="N1112"/>
      <c r="O1112"/>
      <c r="P1112"/>
      <c r="Q1112"/>
      <c r="AA1112"/>
      <c r="AB1112"/>
      <c r="AC1112"/>
      <c r="AD1112"/>
      <c r="AE1112" s="10"/>
      <c r="AF1112" s="10"/>
      <c r="AG1112" s="10"/>
      <c r="AH1112"/>
      <c r="AI1112"/>
    </row>
    <row r="1113" spans="2:35">
      <c r="B1113"/>
      <c r="C1113"/>
      <c r="D1113"/>
      <c r="E1113"/>
      <c r="F1113"/>
      <c r="G1113"/>
      <c r="H1113"/>
      <c r="I1113"/>
      <c r="J1113"/>
      <c r="K1113"/>
      <c r="L1113"/>
      <c r="M1113"/>
      <c r="N1113"/>
      <c r="O1113"/>
      <c r="P1113"/>
      <c r="Q1113"/>
      <c r="AA1113"/>
      <c r="AB1113"/>
      <c r="AC1113"/>
      <c r="AD1113"/>
      <c r="AE1113" s="10"/>
      <c r="AF1113" s="10"/>
      <c r="AG1113" s="10"/>
      <c r="AH1113"/>
      <c r="AI1113"/>
    </row>
    <row r="1114" spans="2:35">
      <c r="B1114"/>
      <c r="C1114"/>
      <c r="D1114"/>
      <c r="E1114"/>
      <c r="F1114"/>
      <c r="G1114"/>
      <c r="H1114"/>
      <c r="I1114"/>
      <c r="J1114"/>
      <c r="K1114"/>
      <c r="L1114"/>
      <c r="M1114"/>
      <c r="N1114"/>
      <c r="O1114"/>
      <c r="P1114"/>
      <c r="Q1114"/>
      <c r="AA1114"/>
      <c r="AB1114"/>
      <c r="AC1114"/>
      <c r="AD1114"/>
      <c r="AE1114" s="10"/>
      <c r="AF1114" s="10"/>
      <c r="AG1114" s="10"/>
      <c r="AH1114"/>
      <c r="AI1114"/>
    </row>
    <row r="1115" spans="2:35">
      <c r="B1115"/>
      <c r="C1115"/>
      <c r="D1115"/>
      <c r="E1115"/>
      <c r="F1115"/>
      <c r="G1115"/>
      <c r="H1115"/>
      <c r="I1115"/>
      <c r="J1115"/>
      <c r="K1115"/>
      <c r="L1115"/>
      <c r="M1115"/>
      <c r="N1115"/>
      <c r="O1115"/>
      <c r="P1115"/>
      <c r="Q1115"/>
      <c r="AA1115"/>
      <c r="AB1115"/>
      <c r="AC1115"/>
      <c r="AD1115"/>
      <c r="AE1115" s="10"/>
      <c r="AF1115" s="10"/>
      <c r="AG1115" s="10"/>
      <c r="AH1115"/>
      <c r="AI1115"/>
    </row>
    <row r="1116" spans="2:35">
      <c r="B1116"/>
      <c r="C1116"/>
      <c r="D1116"/>
      <c r="E1116"/>
      <c r="F1116"/>
      <c r="G1116"/>
      <c r="H1116"/>
      <c r="I1116"/>
      <c r="J1116"/>
      <c r="K1116"/>
      <c r="L1116"/>
      <c r="M1116"/>
      <c r="N1116"/>
      <c r="O1116"/>
      <c r="P1116"/>
      <c r="Q1116"/>
      <c r="AA1116"/>
      <c r="AB1116"/>
      <c r="AC1116"/>
      <c r="AD1116"/>
      <c r="AE1116" s="10"/>
      <c r="AF1116" s="10"/>
      <c r="AG1116" s="10"/>
      <c r="AH1116"/>
      <c r="AI1116"/>
    </row>
    <row r="1117" spans="2:35">
      <c r="B1117"/>
      <c r="C1117"/>
      <c r="D1117"/>
      <c r="E1117"/>
      <c r="F1117"/>
      <c r="G1117"/>
      <c r="H1117"/>
      <c r="I1117"/>
      <c r="J1117"/>
      <c r="K1117"/>
      <c r="L1117"/>
      <c r="M1117"/>
      <c r="N1117"/>
      <c r="O1117"/>
      <c r="P1117"/>
      <c r="Q1117"/>
      <c r="AA1117"/>
      <c r="AB1117"/>
      <c r="AC1117"/>
      <c r="AD1117"/>
      <c r="AE1117" s="10"/>
      <c r="AF1117" s="10"/>
      <c r="AG1117" s="10"/>
      <c r="AH1117"/>
      <c r="AI1117"/>
    </row>
    <row r="1118" spans="2:35">
      <c r="B1118"/>
      <c r="C1118"/>
      <c r="D1118"/>
      <c r="E1118"/>
      <c r="F1118"/>
      <c r="G1118"/>
      <c r="H1118"/>
      <c r="I1118"/>
      <c r="J1118"/>
      <c r="K1118"/>
      <c r="L1118"/>
      <c r="M1118"/>
      <c r="N1118"/>
      <c r="O1118"/>
      <c r="P1118"/>
      <c r="Q1118"/>
      <c r="AA1118"/>
      <c r="AB1118"/>
      <c r="AC1118"/>
      <c r="AD1118"/>
      <c r="AE1118" s="10"/>
      <c r="AF1118" s="10"/>
      <c r="AG1118" s="10"/>
      <c r="AH1118"/>
      <c r="AI1118"/>
    </row>
    <row r="1119" spans="2:35">
      <c r="B1119"/>
      <c r="C1119"/>
      <c r="D1119"/>
      <c r="E1119"/>
      <c r="F1119"/>
      <c r="G1119"/>
      <c r="H1119"/>
      <c r="I1119"/>
      <c r="J1119"/>
      <c r="K1119"/>
      <c r="L1119"/>
      <c r="M1119"/>
      <c r="N1119"/>
      <c r="O1119"/>
      <c r="P1119"/>
      <c r="Q1119"/>
      <c r="AA1119"/>
      <c r="AB1119"/>
      <c r="AC1119"/>
      <c r="AD1119"/>
      <c r="AE1119" s="10"/>
      <c r="AF1119" s="10"/>
      <c r="AG1119" s="10"/>
      <c r="AH1119"/>
      <c r="AI1119"/>
    </row>
    <row r="1120" spans="2:35">
      <c r="B1120"/>
      <c r="C1120"/>
      <c r="D1120"/>
      <c r="E1120"/>
      <c r="F1120"/>
      <c r="G1120"/>
      <c r="H1120"/>
      <c r="I1120"/>
      <c r="J1120"/>
      <c r="K1120"/>
      <c r="L1120"/>
      <c r="M1120"/>
      <c r="N1120"/>
      <c r="O1120"/>
      <c r="P1120"/>
      <c r="Q1120"/>
      <c r="AA1120"/>
      <c r="AB1120"/>
      <c r="AC1120"/>
      <c r="AD1120"/>
      <c r="AE1120" s="10"/>
      <c r="AF1120" s="10"/>
      <c r="AG1120" s="10"/>
      <c r="AH1120"/>
      <c r="AI1120"/>
    </row>
    <row r="1121" spans="2:35">
      <c r="B1121"/>
      <c r="C1121"/>
      <c r="D1121"/>
      <c r="E1121"/>
      <c r="F1121"/>
      <c r="G1121"/>
      <c r="H1121"/>
      <c r="I1121"/>
      <c r="J1121"/>
      <c r="K1121"/>
      <c r="L1121"/>
      <c r="M1121"/>
      <c r="N1121"/>
      <c r="O1121"/>
      <c r="P1121"/>
      <c r="Q1121"/>
      <c r="AA1121"/>
      <c r="AB1121"/>
      <c r="AC1121"/>
      <c r="AD1121"/>
      <c r="AE1121" s="10"/>
      <c r="AF1121" s="10"/>
      <c r="AG1121" s="10"/>
      <c r="AH1121"/>
      <c r="AI1121"/>
    </row>
    <row r="1122" spans="2:35">
      <c r="B1122"/>
      <c r="C1122"/>
      <c r="D1122"/>
      <c r="E1122"/>
      <c r="F1122"/>
      <c r="G1122"/>
      <c r="H1122"/>
      <c r="I1122"/>
      <c r="J1122"/>
      <c r="K1122"/>
      <c r="L1122"/>
      <c r="M1122"/>
      <c r="N1122"/>
      <c r="O1122"/>
      <c r="P1122"/>
      <c r="Q1122"/>
      <c r="AA1122"/>
      <c r="AB1122"/>
      <c r="AC1122"/>
      <c r="AD1122"/>
      <c r="AE1122" s="10"/>
      <c r="AF1122" s="10"/>
      <c r="AG1122" s="10"/>
      <c r="AH1122"/>
      <c r="AI1122"/>
    </row>
    <row r="1123" spans="2:35">
      <c r="B1123"/>
      <c r="C1123"/>
      <c r="D1123"/>
      <c r="E1123"/>
      <c r="F1123"/>
      <c r="G1123"/>
      <c r="H1123"/>
      <c r="I1123"/>
      <c r="J1123"/>
      <c r="K1123"/>
      <c r="L1123"/>
      <c r="M1123"/>
      <c r="N1123"/>
      <c r="O1123"/>
      <c r="P1123"/>
      <c r="Q1123"/>
      <c r="AA1123"/>
      <c r="AB1123"/>
      <c r="AC1123"/>
      <c r="AD1123"/>
      <c r="AE1123" s="10"/>
      <c r="AF1123" s="10"/>
      <c r="AG1123" s="10"/>
      <c r="AH1123"/>
      <c r="AI1123"/>
    </row>
    <row r="1124" spans="2:35">
      <c r="B1124"/>
      <c r="C1124"/>
      <c r="D1124"/>
      <c r="E1124"/>
      <c r="F1124"/>
      <c r="G1124"/>
      <c r="H1124"/>
      <c r="I1124"/>
      <c r="J1124"/>
      <c r="K1124"/>
      <c r="L1124"/>
      <c r="M1124"/>
      <c r="N1124"/>
      <c r="O1124"/>
      <c r="P1124"/>
      <c r="Q1124"/>
      <c r="AA1124"/>
      <c r="AB1124"/>
      <c r="AC1124"/>
      <c r="AD1124"/>
      <c r="AE1124" s="10"/>
      <c r="AF1124" s="10"/>
      <c r="AG1124" s="10"/>
      <c r="AH1124"/>
      <c r="AI1124"/>
    </row>
    <row r="1125" spans="2:35">
      <c r="B1125"/>
      <c r="C1125"/>
      <c r="D1125"/>
      <c r="E1125"/>
      <c r="F1125"/>
      <c r="G1125"/>
      <c r="H1125"/>
      <c r="I1125"/>
      <c r="J1125"/>
      <c r="K1125"/>
      <c r="L1125"/>
      <c r="M1125"/>
      <c r="N1125"/>
      <c r="O1125"/>
      <c r="P1125"/>
      <c r="Q1125"/>
      <c r="AA1125"/>
      <c r="AB1125"/>
      <c r="AC1125"/>
      <c r="AD1125"/>
      <c r="AE1125" s="10"/>
      <c r="AF1125" s="10"/>
      <c r="AG1125" s="10"/>
      <c r="AH1125"/>
      <c r="AI1125"/>
    </row>
    <row r="1126" spans="2:35">
      <c r="B1126"/>
      <c r="C1126"/>
      <c r="D1126"/>
      <c r="E1126"/>
      <c r="F1126"/>
      <c r="G1126"/>
      <c r="H1126"/>
      <c r="I1126"/>
      <c r="J1126"/>
      <c r="K1126"/>
      <c r="L1126"/>
      <c r="M1126"/>
      <c r="N1126"/>
      <c r="O1126"/>
      <c r="P1126"/>
      <c r="Q1126"/>
      <c r="AA1126"/>
      <c r="AB1126"/>
      <c r="AC1126"/>
      <c r="AD1126"/>
      <c r="AE1126" s="10"/>
      <c r="AF1126" s="10"/>
      <c r="AG1126" s="10"/>
      <c r="AH1126"/>
      <c r="AI1126"/>
    </row>
    <row r="1127" spans="2:35">
      <c r="B1127"/>
      <c r="C1127"/>
      <c r="D1127"/>
      <c r="E1127"/>
      <c r="F1127"/>
      <c r="G1127"/>
      <c r="H1127"/>
      <c r="I1127"/>
      <c r="J1127"/>
      <c r="K1127"/>
      <c r="L1127"/>
      <c r="M1127"/>
      <c r="N1127"/>
      <c r="O1127"/>
      <c r="P1127"/>
      <c r="Q1127"/>
      <c r="AA1127"/>
      <c r="AB1127"/>
      <c r="AC1127"/>
      <c r="AD1127"/>
      <c r="AE1127" s="10"/>
      <c r="AF1127" s="10"/>
      <c r="AG1127" s="10"/>
      <c r="AH1127"/>
      <c r="AI1127"/>
    </row>
    <row r="1128" spans="2:35">
      <c r="B1128"/>
      <c r="C1128"/>
      <c r="D1128"/>
      <c r="E1128"/>
      <c r="F1128"/>
      <c r="G1128"/>
      <c r="H1128"/>
      <c r="I1128"/>
      <c r="J1128"/>
      <c r="K1128"/>
      <c r="L1128"/>
      <c r="M1128"/>
      <c r="N1128"/>
      <c r="O1128"/>
      <c r="P1128"/>
      <c r="Q1128"/>
      <c r="AA1128"/>
      <c r="AB1128"/>
      <c r="AC1128"/>
      <c r="AD1128"/>
      <c r="AE1128" s="10"/>
      <c r="AF1128" s="10"/>
      <c r="AG1128" s="10"/>
      <c r="AH1128"/>
      <c r="AI1128"/>
    </row>
    <row r="1129" spans="2:35">
      <c r="B1129"/>
      <c r="C1129"/>
      <c r="D1129"/>
      <c r="E1129"/>
      <c r="F1129"/>
      <c r="G1129"/>
      <c r="H1129"/>
      <c r="I1129"/>
      <c r="J1129"/>
      <c r="K1129"/>
      <c r="L1129"/>
      <c r="M1129"/>
      <c r="N1129"/>
      <c r="O1129"/>
      <c r="P1129"/>
      <c r="Q1129"/>
      <c r="AA1129"/>
      <c r="AB1129"/>
      <c r="AC1129"/>
      <c r="AD1129"/>
      <c r="AE1129" s="10"/>
      <c r="AF1129" s="10"/>
      <c r="AG1129" s="10"/>
      <c r="AH1129"/>
      <c r="AI1129"/>
    </row>
    <row r="1130" spans="2:35">
      <c r="B1130"/>
      <c r="C1130"/>
      <c r="D1130"/>
      <c r="E1130"/>
      <c r="F1130"/>
      <c r="G1130"/>
      <c r="H1130"/>
      <c r="I1130"/>
      <c r="J1130"/>
      <c r="K1130"/>
      <c r="L1130"/>
      <c r="M1130"/>
      <c r="N1130"/>
      <c r="O1130"/>
      <c r="P1130"/>
      <c r="Q1130"/>
      <c r="AA1130"/>
      <c r="AB1130"/>
      <c r="AC1130"/>
      <c r="AD1130"/>
      <c r="AE1130" s="10"/>
      <c r="AF1130" s="10"/>
      <c r="AG1130" s="10"/>
      <c r="AH1130"/>
      <c r="AI1130"/>
    </row>
    <row r="1131" spans="2:35">
      <c r="B1131"/>
      <c r="C1131"/>
      <c r="D1131"/>
      <c r="E1131"/>
      <c r="F1131"/>
      <c r="G1131"/>
      <c r="H1131"/>
      <c r="I1131"/>
      <c r="J1131"/>
      <c r="K1131"/>
      <c r="L1131"/>
      <c r="M1131"/>
      <c r="N1131"/>
      <c r="O1131"/>
      <c r="P1131"/>
      <c r="Q1131"/>
      <c r="AA1131"/>
      <c r="AB1131"/>
      <c r="AC1131"/>
      <c r="AD1131"/>
      <c r="AE1131" s="10"/>
      <c r="AF1131" s="10"/>
      <c r="AG1131" s="10"/>
      <c r="AH1131"/>
      <c r="AI1131"/>
    </row>
    <row r="1132" spans="2:35">
      <c r="B1132"/>
      <c r="C1132"/>
      <c r="D1132"/>
      <c r="E1132"/>
      <c r="F1132"/>
      <c r="G1132"/>
      <c r="H1132"/>
      <c r="I1132"/>
      <c r="J1132"/>
      <c r="K1132"/>
      <c r="L1132"/>
      <c r="M1132"/>
      <c r="N1132"/>
      <c r="O1132"/>
      <c r="P1132"/>
      <c r="Q1132"/>
      <c r="AA1132"/>
      <c r="AB1132"/>
      <c r="AC1132"/>
      <c r="AD1132"/>
      <c r="AE1132" s="10"/>
      <c r="AF1132" s="10"/>
      <c r="AG1132" s="10"/>
      <c r="AH1132"/>
      <c r="AI1132"/>
    </row>
    <row r="1133" spans="2:35">
      <c r="B1133"/>
      <c r="C1133"/>
      <c r="D1133"/>
      <c r="E1133"/>
      <c r="F1133"/>
      <c r="G1133"/>
      <c r="H1133"/>
      <c r="I1133"/>
      <c r="J1133"/>
      <c r="K1133"/>
      <c r="L1133"/>
      <c r="M1133"/>
      <c r="N1133"/>
      <c r="O1133"/>
      <c r="P1133"/>
      <c r="Q1133"/>
      <c r="AA1133"/>
      <c r="AB1133"/>
      <c r="AC1133"/>
      <c r="AD1133"/>
      <c r="AE1133" s="10"/>
      <c r="AF1133" s="10"/>
      <c r="AG1133" s="10"/>
      <c r="AH1133"/>
      <c r="AI1133"/>
    </row>
    <row r="1134" spans="2:35">
      <c r="B1134"/>
      <c r="C1134"/>
      <c r="D1134"/>
      <c r="E1134"/>
      <c r="F1134"/>
      <c r="G1134"/>
      <c r="H1134"/>
      <c r="I1134"/>
      <c r="J1134"/>
      <c r="K1134"/>
      <c r="L1134"/>
      <c r="M1134"/>
      <c r="N1134"/>
      <c r="O1134"/>
      <c r="P1134"/>
      <c r="Q1134"/>
      <c r="AA1134"/>
      <c r="AB1134"/>
      <c r="AC1134"/>
      <c r="AD1134"/>
      <c r="AE1134" s="10"/>
      <c r="AF1134" s="10"/>
      <c r="AG1134" s="10"/>
      <c r="AH1134"/>
      <c r="AI1134"/>
    </row>
    <row r="1135" spans="2:35">
      <c r="B1135"/>
      <c r="C1135"/>
      <c r="D1135"/>
      <c r="E1135"/>
      <c r="F1135"/>
      <c r="G1135"/>
      <c r="H1135"/>
      <c r="I1135"/>
      <c r="J1135"/>
      <c r="K1135"/>
      <c r="L1135"/>
      <c r="M1135"/>
      <c r="N1135"/>
      <c r="O1135"/>
      <c r="P1135"/>
      <c r="Q1135"/>
      <c r="AA1135"/>
      <c r="AB1135"/>
      <c r="AC1135"/>
      <c r="AD1135"/>
      <c r="AE1135" s="10"/>
      <c r="AF1135" s="10"/>
      <c r="AG1135" s="10"/>
      <c r="AH1135"/>
      <c r="AI1135"/>
    </row>
    <row r="1136" spans="2:35">
      <c r="B1136"/>
      <c r="C1136"/>
      <c r="D1136"/>
      <c r="E1136"/>
      <c r="F1136"/>
      <c r="G1136"/>
      <c r="H1136"/>
      <c r="I1136"/>
      <c r="J1136"/>
      <c r="K1136"/>
      <c r="L1136"/>
      <c r="M1136"/>
      <c r="N1136"/>
      <c r="O1136"/>
      <c r="P1136"/>
      <c r="Q1136"/>
      <c r="AA1136"/>
      <c r="AB1136"/>
      <c r="AC1136"/>
      <c r="AD1136"/>
      <c r="AE1136" s="10"/>
      <c r="AF1136" s="10"/>
      <c r="AG1136" s="10"/>
      <c r="AH1136"/>
      <c r="AI1136"/>
    </row>
    <row r="1137" spans="2:35">
      <c r="B1137"/>
      <c r="C1137"/>
      <c r="D1137"/>
      <c r="E1137"/>
      <c r="F1137"/>
      <c r="G1137"/>
      <c r="H1137"/>
      <c r="I1137"/>
      <c r="J1137"/>
      <c r="K1137"/>
      <c r="L1137"/>
      <c r="M1137"/>
      <c r="N1137"/>
      <c r="O1137"/>
      <c r="P1137"/>
      <c r="Q1137"/>
      <c r="AA1137"/>
      <c r="AB1137"/>
      <c r="AC1137"/>
      <c r="AD1137"/>
      <c r="AE1137" s="10"/>
      <c r="AF1137" s="10"/>
      <c r="AG1137" s="10"/>
      <c r="AH1137"/>
      <c r="AI1137"/>
    </row>
    <row r="1138" spans="2:35">
      <c r="B1138"/>
      <c r="C1138"/>
      <c r="D1138"/>
      <c r="E1138"/>
      <c r="F1138"/>
      <c r="G1138"/>
      <c r="H1138"/>
      <c r="I1138"/>
      <c r="J1138"/>
      <c r="K1138"/>
      <c r="L1138"/>
      <c r="M1138"/>
      <c r="N1138"/>
      <c r="O1138"/>
      <c r="P1138"/>
      <c r="Q1138"/>
      <c r="AA1138"/>
      <c r="AB1138"/>
      <c r="AC1138"/>
      <c r="AD1138"/>
      <c r="AE1138" s="10"/>
      <c r="AF1138" s="10"/>
      <c r="AG1138" s="10"/>
      <c r="AH1138"/>
      <c r="AI1138"/>
    </row>
    <row r="1139" spans="2:35">
      <c r="B1139"/>
      <c r="C1139"/>
      <c r="D1139"/>
      <c r="E1139"/>
      <c r="F1139"/>
      <c r="G1139"/>
      <c r="H1139"/>
      <c r="I1139"/>
      <c r="J1139"/>
      <c r="K1139"/>
      <c r="L1139"/>
      <c r="M1139"/>
      <c r="N1139"/>
      <c r="O1139"/>
      <c r="P1139"/>
      <c r="Q1139"/>
      <c r="AA1139"/>
      <c r="AB1139"/>
      <c r="AC1139"/>
      <c r="AD1139"/>
      <c r="AE1139" s="10"/>
      <c r="AF1139" s="10"/>
      <c r="AG1139" s="10"/>
      <c r="AH1139"/>
      <c r="AI1139"/>
    </row>
    <row r="1140" spans="2:35">
      <c r="B1140"/>
      <c r="C1140"/>
      <c r="D1140"/>
      <c r="E1140"/>
      <c r="F1140"/>
      <c r="G1140"/>
      <c r="H1140"/>
      <c r="I1140"/>
      <c r="J1140"/>
      <c r="K1140"/>
      <c r="L1140"/>
      <c r="M1140"/>
      <c r="N1140"/>
      <c r="O1140"/>
      <c r="P1140"/>
      <c r="Q1140"/>
      <c r="AA1140"/>
      <c r="AB1140"/>
      <c r="AC1140"/>
      <c r="AD1140"/>
      <c r="AE1140" s="10"/>
      <c r="AF1140" s="10"/>
      <c r="AG1140" s="10"/>
      <c r="AH1140"/>
      <c r="AI1140"/>
    </row>
    <row r="1141" spans="2:35">
      <c r="B1141"/>
      <c r="C1141"/>
      <c r="D1141"/>
      <c r="E1141"/>
      <c r="F1141"/>
      <c r="G1141"/>
      <c r="H1141"/>
      <c r="I1141"/>
      <c r="J1141"/>
      <c r="K1141"/>
      <c r="L1141"/>
      <c r="M1141"/>
      <c r="N1141"/>
      <c r="O1141"/>
      <c r="P1141"/>
      <c r="Q1141"/>
      <c r="AA1141"/>
      <c r="AB1141"/>
      <c r="AC1141"/>
      <c r="AD1141"/>
      <c r="AE1141" s="10"/>
      <c r="AF1141" s="10"/>
      <c r="AG1141" s="10"/>
      <c r="AH1141"/>
      <c r="AI1141"/>
    </row>
    <row r="1142" spans="2:35">
      <c r="B1142"/>
      <c r="C1142"/>
      <c r="D1142"/>
      <c r="E1142"/>
      <c r="F1142"/>
      <c r="G1142"/>
      <c r="H1142"/>
      <c r="I1142"/>
      <c r="J1142"/>
      <c r="K1142"/>
      <c r="L1142"/>
      <c r="M1142"/>
      <c r="N1142"/>
      <c r="O1142"/>
      <c r="P1142"/>
      <c r="Q1142"/>
      <c r="AA1142"/>
      <c r="AB1142"/>
      <c r="AC1142"/>
      <c r="AD1142"/>
      <c r="AE1142" s="10"/>
      <c r="AF1142" s="10"/>
      <c r="AG1142" s="10"/>
      <c r="AH1142"/>
      <c r="AI1142"/>
    </row>
    <row r="1143" spans="2:35">
      <c r="B1143"/>
      <c r="C1143"/>
      <c r="D1143"/>
      <c r="E1143"/>
      <c r="F1143"/>
      <c r="G1143"/>
      <c r="H1143"/>
      <c r="I1143"/>
      <c r="J1143"/>
      <c r="K1143"/>
      <c r="L1143"/>
      <c r="M1143"/>
      <c r="N1143"/>
      <c r="O1143"/>
      <c r="P1143"/>
      <c r="Q1143"/>
      <c r="AA1143"/>
      <c r="AB1143"/>
      <c r="AC1143"/>
      <c r="AD1143"/>
      <c r="AE1143" s="10"/>
      <c r="AF1143" s="10"/>
      <c r="AG1143" s="10"/>
      <c r="AH1143"/>
      <c r="AI1143"/>
    </row>
    <row r="1144" spans="2:35">
      <c r="B1144"/>
      <c r="C1144"/>
      <c r="D1144"/>
      <c r="E1144"/>
      <c r="F1144"/>
      <c r="G1144"/>
      <c r="H1144"/>
      <c r="I1144"/>
      <c r="J1144"/>
      <c r="K1144"/>
      <c r="L1144"/>
      <c r="M1144"/>
      <c r="N1144"/>
      <c r="O1144"/>
      <c r="P1144"/>
      <c r="Q1144"/>
      <c r="AA1144"/>
      <c r="AB1144"/>
      <c r="AC1144"/>
      <c r="AD1144"/>
      <c r="AE1144" s="10"/>
      <c r="AF1144" s="10"/>
      <c r="AG1144" s="10"/>
      <c r="AH1144"/>
      <c r="AI1144"/>
    </row>
    <row r="1145" spans="2:35">
      <c r="B1145"/>
      <c r="C1145"/>
      <c r="D1145"/>
      <c r="E1145"/>
      <c r="F1145"/>
      <c r="G1145"/>
      <c r="H1145"/>
      <c r="I1145"/>
      <c r="J1145"/>
      <c r="K1145"/>
      <c r="L1145"/>
      <c r="M1145"/>
      <c r="N1145"/>
      <c r="O1145"/>
      <c r="P1145"/>
      <c r="Q1145"/>
      <c r="AA1145"/>
      <c r="AB1145"/>
      <c r="AC1145"/>
      <c r="AD1145"/>
      <c r="AE1145" s="10"/>
      <c r="AF1145" s="10"/>
      <c r="AG1145" s="10"/>
      <c r="AH1145"/>
      <c r="AI1145"/>
    </row>
    <row r="1146" spans="2:35">
      <c r="B1146"/>
      <c r="C1146"/>
      <c r="D1146"/>
      <c r="E1146"/>
      <c r="F1146"/>
      <c r="G1146"/>
      <c r="H1146"/>
      <c r="I1146"/>
      <c r="J1146"/>
      <c r="K1146"/>
      <c r="L1146"/>
      <c r="M1146"/>
      <c r="N1146"/>
      <c r="O1146"/>
      <c r="P1146"/>
      <c r="Q1146"/>
      <c r="AA1146"/>
      <c r="AB1146"/>
      <c r="AC1146"/>
      <c r="AD1146"/>
      <c r="AE1146" s="10"/>
      <c r="AF1146" s="10"/>
      <c r="AG1146" s="10"/>
      <c r="AH1146"/>
      <c r="AI1146"/>
    </row>
    <row r="1147" spans="2:35">
      <c r="B1147"/>
      <c r="C1147"/>
      <c r="D1147"/>
      <c r="E1147"/>
      <c r="F1147"/>
      <c r="G1147"/>
      <c r="H1147"/>
      <c r="I1147"/>
      <c r="J1147"/>
      <c r="K1147"/>
      <c r="L1147"/>
      <c r="M1147"/>
      <c r="N1147"/>
      <c r="O1147"/>
      <c r="P1147"/>
      <c r="Q1147"/>
      <c r="AA1147"/>
      <c r="AB1147"/>
      <c r="AC1147"/>
      <c r="AD1147"/>
      <c r="AE1147" s="10"/>
      <c r="AF1147" s="10"/>
      <c r="AG1147" s="10"/>
      <c r="AH1147"/>
      <c r="AI1147"/>
    </row>
    <row r="1148" spans="2:35">
      <c r="B1148"/>
      <c r="C1148"/>
      <c r="D1148"/>
      <c r="E1148"/>
      <c r="F1148"/>
      <c r="G1148"/>
      <c r="H1148"/>
      <c r="I1148"/>
      <c r="J1148"/>
      <c r="K1148"/>
      <c r="L1148"/>
      <c r="M1148"/>
      <c r="N1148"/>
      <c r="O1148"/>
      <c r="P1148"/>
      <c r="Q1148"/>
      <c r="AA1148"/>
      <c r="AB1148"/>
      <c r="AC1148"/>
      <c r="AD1148"/>
      <c r="AE1148" s="10"/>
      <c r="AF1148" s="10"/>
      <c r="AG1148" s="10"/>
      <c r="AH1148"/>
      <c r="AI1148"/>
    </row>
    <row r="1149" spans="2:35">
      <c r="B1149"/>
      <c r="C1149"/>
      <c r="D1149"/>
      <c r="E1149"/>
      <c r="F1149"/>
      <c r="G1149"/>
      <c r="H1149"/>
      <c r="I1149"/>
      <c r="J1149"/>
      <c r="K1149"/>
      <c r="L1149"/>
      <c r="M1149"/>
      <c r="N1149"/>
      <c r="O1149"/>
      <c r="P1149"/>
      <c r="Q1149"/>
      <c r="AA1149"/>
      <c r="AB1149"/>
      <c r="AC1149"/>
      <c r="AD1149"/>
      <c r="AE1149" s="10"/>
      <c r="AF1149" s="10"/>
      <c r="AG1149" s="10"/>
      <c r="AH1149"/>
      <c r="AI1149"/>
    </row>
    <row r="1150" spans="2:35">
      <c r="B1150"/>
      <c r="C1150"/>
      <c r="D1150"/>
      <c r="E1150"/>
      <c r="F1150"/>
      <c r="G1150"/>
      <c r="H1150"/>
      <c r="I1150"/>
      <c r="J1150"/>
      <c r="K1150"/>
      <c r="L1150"/>
      <c r="M1150"/>
      <c r="N1150"/>
      <c r="O1150"/>
      <c r="P1150"/>
      <c r="Q1150"/>
      <c r="AA1150"/>
      <c r="AB1150"/>
      <c r="AC1150"/>
      <c r="AD1150"/>
      <c r="AE1150" s="10"/>
      <c r="AF1150" s="10"/>
      <c r="AG1150" s="10"/>
      <c r="AH1150"/>
      <c r="AI1150"/>
    </row>
    <row r="1151" spans="2:35">
      <c r="B1151"/>
      <c r="C1151"/>
      <c r="D1151"/>
      <c r="E1151"/>
      <c r="F1151"/>
      <c r="G1151"/>
      <c r="H1151"/>
      <c r="I1151"/>
      <c r="J1151"/>
      <c r="K1151"/>
      <c r="L1151"/>
      <c r="M1151"/>
      <c r="N1151"/>
      <c r="O1151"/>
      <c r="P1151"/>
      <c r="Q1151"/>
      <c r="AA1151"/>
      <c r="AB1151"/>
      <c r="AC1151"/>
      <c r="AD1151"/>
      <c r="AE1151" s="10"/>
      <c r="AF1151" s="10"/>
      <c r="AG1151" s="10"/>
      <c r="AH1151"/>
      <c r="AI1151"/>
    </row>
    <row r="1152" spans="2:35">
      <c r="B1152"/>
      <c r="C1152"/>
      <c r="D1152"/>
      <c r="E1152"/>
      <c r="F1152"/>
      <c r="G1152"/>
      <c r="H1152"/>
      <c r="I1152"/>
      <c r="J1152"/>
      <c r="K1152"/>
      <c r="L1152"/>
      <c r="M1152"/>
      <c r="N1152"/>
      <c r="O1152"/>
      <c r="P1152"/>
      <c r="Q1152"/>
      <c r="AA1152"/>
      <c r="AB1152"/>
      <c r="AC1152"/>
      <c r="AD1152"/>
      <c r="AE1152" s="10"/>
      <c r="AF1152" s="10"/>
      <c r="AG1152" s="10"/>
      <c r="AH1152"/>
      <c r="AI1152"/>
    </row>
    <row r="1153" spans="2:35">
      <c r="B1153"/>
      <c r="C1153"/>
      <c r="D1153"/>
      <c r="E1153"/>
      <c r="F1153"/>
      <c r="G1153"/>
      <c r="H1153"/>
      <c r="I1153"/>
      <c r="J1153"/>
      <c r="K1153"/>
      <c r="L1153"/>
      <c r="M1153"/>
      <c r="N1153"/>
      <c r="O1153"/>
      <c r="P1153"/>
      <c r="Q1153"/>
      <c r="AA1153"/>
      <c r="AB1153"/>
      <c r="AC1153"/>
      <c r="AD1153"/>
      <c r="AE1153" s="10"/>
      <c r="AF1153" s="10"/>
      <c r="AG1153" s="10"/>
      <c r="AH1153"/>
      <c r="AI1153"/>
    </row>
    <row r="1154" spans="2:35">
      <c r="B1154"/>
      <c r="C1154"/>
      <c r="D1154"/>
      <c r="E1154"/>
      <c r="F1154"/>
      <c r="G1154"/>
      <c r="H1154"/>
      <c r="I1154"/>
      <c r="J1154"/>
      <c r="K1154"/>
      <c r="L1154"/>
      <c r="M1154"/>
      <c r="N1154"/>
      <c r="O1154"/>
      <c r="P1154"/>
      <c r="Q1154"/>
      <c r="AA1154"/>
      <c r="AB1154"/>
      <c r="AC1154"/>
      <c r="AD1154"/>
      <c r="AE1154" s="10"/>
      <c r="AF1154" s="10"/>
      <c r="AG1154" s="10"/>
      <c r="AH1154"/>
      <c r="AI1154"/>
    </row>
    <row r="1155" spans="2:35">
      <c r="B1155"/>
      <c r="C1155"/>
      <c r="D1155"/>
      <c r="E1155"/>
      <c r="F1155"/>
      <c r="G1155"/>
      <c r="H1155"/>
      <c r="I1155"/>
      <c r="J1155"/>
      <c r="K1155"/>
      <c r="L1155"/>
      <c r="M1155"/>
      <c r="N1155"/>
      <c r="O1155"/>
      <c r="P1155"/>
      <c r="Q1155"/>
      <c r="AA1155"/>
      <c r="AB1155"/>
      <c r="AC1155"/>
      <c r="AD1155"/>
      <c r="AE1155" s="10"/>
      <c r="AF1155" s="10"/>
      <c r="AG1155" s="10"/>
      <c r="AH1155"/>
      <c r="AI1155"/>
    </row>
    <row r="1156" spans="2:35">
      <c r="B1156"/>
      <c r="C1156"/>
      <c r="D1156"/>
      <c r="E1156"/>
      <c r="F1156"/>
      <c r="G1156"/>
      <c r="H1156"/>
      <c r="I1156"/>
      <c r="J1156"/>
      <c r="K1156"/>
      <c r="L1156"/>
      <c r="M1156"/>
      <c r="N1156"/>
      <c r="O1156"/>
      <c r="P1156"/>
      <c r="Q1156"/>
      <c r="AA1156"/>
      <c r="AB1156"/>
      <c r="AC1156"/>
      <c r="AD1156"/>
      <c r="AE1156" s="10"/>
      <c r="AF1156" s="10"/>
      <c r="AG1156" s="10"/>
      <c r="AH1156"/>
      <c r="AI1156"/>
    </row>
    <row r="1157" spans="2:35">
      <c r="B1157"/>
      <c r="C1157"/>
      <c r="D1157"/>
      <c r="E1157"/>
      <c r="F1157"/>
      <c r="G1157"/>
      <c r="H1157"/>
      <c r="I1157"/>
      <c r="J1157"/>
      <c r="K1157"/>
      <c r="L1157"/>
      <c r="M1157"/>
      <c r="N1157"/>
      <c r="O1157"/>
      <c r="P1157"/>
      <c r="Q1157"/>
      <c r="AA1157"/>
      <c r="AB1157"/>
      <c r="AC1157"/>
      <c r="AD1157"/>
      <c r="AE1157" s="10"/>
      <c r="AF1157" s="10"/>
      <c r="AG1157" s="10"/>
      <c r="AH1157"/>
      <c r="AI1157"/>
    </row>
    <row r="1158" spans="2:35">
      <c r="B1158"/>
      <c r="C1158"/>
      <c r="D1158"/>
      <c r="E1158"/>
      <c r="F1158"/>
      <c r="G1158"/>
      <c r="H1158"/>
      <c r="I1158"/>
      <c r="J1158"/>
      <c r="K1158"/>
      <c r="L1158"/>
      <c r="M1158"/>
      <c r="N1158"/>
      <c r="O1158"/>
      <c r="P1158"/>
      <c r="Q1158"/>
      <c r="AA1158"/>
      <c r="AB1158"/>
      <c r="AC1158"/>
      <c r="AD1158"/>
      <c r="AE1158" s="10"/>
      <c r="AF1158" s="10"/>
      <c r="AG1158" s="10"/>
      <c r="AH1158"/>
      <c r="AI1158"/>
    </row>
    <row r="1159" spans="2:35">
      <c r="B1159"/>
      <c r="C1159"/>
      <c r="D1159"/>
      <c r="E1159"/>
      <c r="F1159"/>
      <c r="G1159"/>
      <c r="H1159"/>
      <c r="I1159"/>
      <c r="J1159"/>
      <c r="K1159"/>
      <c r="L1159"/>
      <c r="M1159"/>
      <c r="N1159"/>
      <c r="O1159"/>
      <c r="P1159"/>
      <c r="Q1159"/>
      <c r="AA1159"/>
      <c r="AB1159"/>
      <c r="AC1159"/>
      <c r="AD1159"/>
      <c r="AE1159" s="10"/>
      <c r="AF1159" s="10"/>
      <c r="AG1159" s="10"/>
      <c r="AH1159"/>
      <c r="AI1159"/>
    </row>
    <row r="1160" spans="2:35">
      <c r="B1160"/>
      <c r="C1160"/>
      <c r="D1160"/>
      <c r="E1160"/>
      <c r="F1160"/>
      <c r="G1160"/>
      <c r="H1160"/>
      <c r="I1160"/>
      <c r="J1160"/>
      <c r="K1160"/>
      <c r="L1160"/>
      <c r="M1160"/>
      <c r="N1160"/>
      <c r="O1160"/>
      <c r="P1160"/>
      <c r="Q1160"/>
      <c r="AA1160"/>
      <c r="AB1160"/>
      <c r="AC1160"/>
      <c r="AD1160"/>
      <c r="AE1160" s="10"/>
      <c r="AF1160" s="10"/>
      <c r="AG1160" s="10"/>
      <c r="AH1160"/>
      <c r="AI1160"/>
    </row>
    <row r="1161" spans="2:35">
      <c r="B1161"/>
      <c r="C1161"/>
      <c r="D1161"/>
      <c r="E1161"/>
      <c r="F1161"/>
      <c r="G1161"/>
      <c r="H1161"/>
      <c r="I1161"/>
      <c r="J1161"/>
      <c r="K1161"/>
      <c r="L1161"/>
      <c r="M1161"/>
      <c r="N1161"/>
      <c r="O1161"/>
      <c r="P1161"/>
      <c r="Q1161"/>
      <c r="AA1161"/>
      <c r="AB1161"/>
      <c r="AC1161"/>
      <c r="AD1161"/>
      <c r="AE1161" s="10"/>
      <c r="AF1161" s="10"/>
      <c r="AG1161" s="10"/>
      <c r="AH1161"/>
      <c r="AI1161"/>
    </row>
    <row r="1162" spans="2:35">
      <c r="B1162"/>
      <c r="C1162"/>
      <c r="D1162"/>
      <c r="E1162"/>
      <c r="F1162"/>
      <c r="G1162"/>
      <c r="H1162"/>
      <c r="I1162"/>
      <c r="J1162"/>
      <c r="K1162"/>
      <c r="L1162"/>
      <c r="M1162"/>
      <c r="N1162"/>
      <c r="O1162"/>
      <c r="P1162"/>
      <c r="Q1162"/>
      <c r="AA1162"/>
      <c r="AB1162"/>
      <c r="AC1162"/>
      <c r="AD1162"/>
      <c r="AE1162" s="10"/>
      <c r="AF1162" s="10"/>
      <c r="AG1162" s="10"/>
      <c r="AH1162"/>
      <c r="AI1162"/>
    </row>
    <row r="1163" spans="2:35">
      <c r="B1163"/>
      <c r="C1163"/>
      <c r="D1163"/>
      <c r="E1163"/>
      <c r="F1163"/>
      <c r="G1163"/>
      <c r="H1163"/>
      <c r="I1163"/>
      <c r="J1163"/>
      <c r="K1163"/>
      <c r="L1163"/>
      <c r="M1163"/>
      <c r="N1163"/>
      <c r="O1163"/>
      <c r="P1163"/>
      <c r="Q1163"/>
      <c r="AA1163"/>
      <c r="AB1163"/>
      <c r="AC1163"/>
      <c r="AD1163"/>
      <c r="AE1163" s="10"/>
      <c r="AF1163" s="10"/>
      <c r="AG1163" s="10"/>
      <c r="AH1163"/>
      <c r="AI1163"/>
    </row>
    <row r="1164" spans="2:35">
      <c r="B1164"/>
      <c r="C1164"/>
      <c r="D1164"/>
      <c r="E1164"/>
      <c r="F1164"/>
      <c r="G1164"/>
      <c r="H1164"/>
      <c r="I1164"/>
      <c r="J1164"/>
      <c r="K1164"/>
      <c r="L1164"/>
      <c r="M1164"/>
      <c r="N1164"/>
      <c r="O1164"/>
      <c r="P1164"/>
      <c r="Q1164"/>
      <c r="AA1164"/>
      <c r="AB1164"/>
      <c r="AC1164"/>
      <c r="AD1164"/>
      <c r="AE1164" s="10"/>
      <c r="AF1164" s="10"/>
      <c r="AG1164" s="10"/>
      <c r="AH1164"/>
      <c r="AI1164"/>
    </row>
    <row r="1165" spans="2:35">
      <c r="B1165"/>
      <c r="C1165"/>
      <c r="D1165"/>
      <c r="E1165"/>
      <c r="F1165"/>
      <c r="G1165"/>
      <c r="H1165"/>
      <c r="I1165"/>
      <c r="J1165"/>
      <c r="K1165"/>
      <c r="L1165"/>
      <c r="M1165"/>
      <c r="N1165"/>
      <c r="O1165"/>
      <c r="P1165"/>
      <c r="Q1165"/>
      <c r="AA1165"/>
      <c r="AB1165"/>
      <c r="AC1165"/>
      <c r="AD1165"/>
      <c r="AE1165" s="10"/>
      <c r="AF1165" s="10"/>
      <c r="AG1165" s="10"/>
      <c r="AH1165"/>
      <c r="AI1165"/>
    </row>
    <row r="1166" spans="2:35">
      <c r="B1166"/>
      <c r="C1166"/>
      <c r="D1166"/>
      <c r="E1166"/>
      <c r="F1166"/>
      <c r="G1166"/>
      <c r="H1166"/>
      <c r="I1166"/>
      <c r="J1166"/>
      <c r="K1166"/>
      <c r="L1166"/>
      <c r="M1166"/>
      <c r="N1166"/>
      <c r="O1166"/>
      <c r="P1166"/>
      <c r="Q1166"/>
      <c r="AA1166"/>
      <c r="AB1166"/>
      <c r="AC1166"/>
      <c r="AD1166"/>
      <c r="AE1166" s="10"/>
      <c r="AF1166" s="10"/>
      <c r="AG1166" s="10"/>
      <c r="AH1166"/>
      <c r="AI1166"/>
    </row>
    <row r="1167" spans="2:35">
      <c r="B1167"/>
      <c r="C1167"/>
      <c r="D1167"/>
      <c r="E1167"/>
      <c r="F1167"/>
      <c r="G1167"/>
      <c r="H1167"/>
      <c r="I1167"/>
      <c r="J1167"/>
      <c r="K1167"/>
      <c r="L1167"/>
      <c r="M1167"/>
      <c r="N1167"/>
      <c r="O1167"/>
      <c r="P1167"/>
      <c r="Q1167"/>
      <c r="AA1167"/>
      <c r="AB1167"/>
      <c r="AC1167"/>
      <c r="AD1167"/>
      <c r="AE1167" s="10"/>
      <c r="AF1167" s="10"/>
      <c r="AG1167" s="10"/>
      <c r="AH1167"/>
      <c r="AI1167"/>
    </row>
    <row r="1168" spans="2:35">
      <c r="B1168"/>
      <c r="C1168"/>
      <c r="D1168"/>
      <c r="E1168"/>
      <c r="F1168"/>
      <c r="G1168"/>
      <c r="H1168"/>
      <c r="I1168"/>
      <c r="J1168"/>
      <c r="K1168"/>
      <c r="L1168"/>
      <c r="M1168"/>
      <c r="N1168"/>
      <c r="O1168"/>
      <c r="P1168"/>
      <c r="Q1168"/>
      <c r="AA1168"/>
      <c r="AB1168"/>
      <c r="AC1168"/>
      <c r="AD1168"/>
      <c r="AE1168" s="10"/>
      <c r="AF1168" s="10"/>
      <c r="AG1168" s="10"/>
      <c r="AH1168"/>
      <c r="AI1168"/>
    </row>
    <row r="1169" spans="2:35">
      <c r="B1169"/>
      <c r="C1169"/>
      <c r="D1169"/>
      <c r="E1169"/>
      <c r="F1169"/>
      <c r="G1169"/>
      <c r="H1169"/>
      <c r="I1169"/>
      <c r="J1169"/>
      <c r="K1169"/>
      <c r="L1169"/>
      <c r="M1169"/>
      <c r="N1169"/>
      <c r="O1169"/>
      <c r="P1169"/>
      <c r="Q1169"/>
      <c r="AA1169"/>
      <c r="AB1169"/>
      <c r="AC1169"/>
      <c r="AD1169"/>
      <c r="AE1169" s="10"/>
      <c r="AF1169" s="10"/>
      <c r="AG1169" s="10"/>
      <c r="AH1169"/>
      <c r="AI1169"/>
    </row>
    <row r="1170" spans="2:35">
      <c r="B1170"/>
      <c r="C1170"/>
      <c r="D1170"/>
      <c r="E1170"/>
      <c r="F1170"/>
      <c r="G1170"/>
      <c r="H1170"/>
      <c r="I1170"/>
      <c r="J1170"/>
      <c r="K1170"/>
      <c r="L1170"/>
      <c r="M1170"/>
      <c r="N1170"/>
      <c r="O1170"/>
      <c r="P1170"/>
      <c r="Q1170"/>
      <c r="AA1170"/>
      <c r="AB1170"/>
      <c r="AC1170"/>
      <c r="AD1170"/>
      <c r="AE1170" s="10"/>
      <c r="AF1170" s="10"/>
      <c r="AG1170" s="10"/>
      <c r="AH1170"/>
      <c r="AI1170"/>
    </row>
    <row r="1171" spans="2:35">
      <c r="B1171"/>
      <c r="C1171"/>
      <c r="D1171"/>
      <c r="E1171"/>
      <c r="F1171"/>
      <c r="G1171"/>
      <c r="H1171"/>
      <c r="I1171"/>
      <c r="J1171"/>
      <c r="K1171"/>
      <c r="L1171"/>
      <c r="M1171"/>
      <c r="N1171"/>
      <c r="O1171"/>
      <c r="P1171"/>
      <c r="Q1171"/>
      <c r="AA1171"/>
      <c r="AB1171"/>
      <c r="AC1171"/>
      <c r="AD1171"/>
      <c r="AE1171" s="10"/>
      <c r="AF1171" s="10"/>
      <c r="AG1171" s="10"/>
      <c r="AH1171"/>
      <c r="AI1171"/>
    </row>
    <row r="1172" spans="2:35">
      <c r="B1172"/>
      <c r="C1172"/>
      <c r="D1172"/>
      <c r="E1172"/>
      <c r="F1172"/>
      <c r="G1172"/>
      <c r="H1172"/>
      <c r="I1172"/>
      <c r="J1172"/>
      <c r="K1172"/>
      <c r="L1172"/>
      <c r="M1172"/>
      <c r="N1172"/>
      <c r="O1172"/>
      <c r="P1172"/>
      <c r="Q1172"/>
      <c r="AA1172"/>
      <c r="AB1172"/>
      <c r="AC1172"/>
      <c r="AD1172"/>
      <c r="AE1172" s="10"/>
      <c r="AF1172" s="10"/>
      <c r="AG1172" s="10"/>
      <c r="AH1172"/>
      <c r="AI1172"/>
    </row>
    <row r="1173" spans="2:35">
      <c r="B1173"/>
      <c r="C1173"/>
      <c r="D1173"/>
      <c r="E1173"/>
      <c r="F1173"/>
      <c r="G1173"/>
      <c r="H1173"/>
      <c r="I1173"/>
      <c r="J1173"/>
      <c r="K1173"/>
      <c r="L1173"/>
      <c r="M1173"/>
      <c r="N1173"/>
      <c r="O1173"/>
      <c r="P1173"/>
      <c r="Q1173"/>
      <c r="AA1173"/>
      <c r="AB1173"/>
      <c r="AC1173"/>
      <c r="AD1173"/>
      <c r="AE1173" s="10"/>
      <c r="AF1173" s="10"/>
      <c r="AG1173" s="10"/>
      <c r="AH1173"/>
      <c r="AI1173"/>
    </row>
    <row r="1174" spans="2:35">
      <c r="B1174"/>
      <c r="C1174"/>
      <c r="D1174"/>
      <c r="E1174"/>
      <c r="F1174"/>
      <c r="G1174"/>
      <c r="H1174"/>
      <c r="I1174"/>
      <c r="J1174"/>
      <c r="K1174"/>
      <c r="L1174"/>
      <c r="M1174"/>
      <c r="N1174"/>
      <c r="O1174"/>
      <c r="P1174"/>
      <c r="Q1174"/>
      <c r="AA1174"/>
      <c r="AB1174"/>
      <c r="AC1174"/>
      <c r="AD1174"/>
      <c r="AE1174" s="10"/>
      <c r="AF1174" s="10"/>
      <c r="AG1174" s="10"/>
      <c r="AH1174"/>
      <c r="AI1174"/>
    </row>
    <row r="1175" spans="2:35">
      <c r="B1175"/>
      <c r="C1175"/>
      <c r="D1175"/>
      <c r="E1175"/>
      <c r="F1175"/>
      <c r="G1175"/>
      <c r="H1175"/>
      <c r="I1175"/>
      <c r="J1175"/>
      <c r="K1175"/>
      <c r="L1175"/>
      <c r="M1175"/>
      <c r="N1175"/>
      <c r="O1175"/>
      <c r="P1175"/>
      <c r="Q1175"/>
      <c r="AA1175"/>
      <c r="AB1175"/>
      <c r="AC1175"/>
      <c r="AD1175"/>
      <c r="AE1175" s="10"/>
      <c r="AF1175" s="10"/>
      <c r="AG1175" s="10"/>
      <c r="AH1175"/>
      <c r="AI1175"/>
    </row>
    <row r="1176" spans="2:35">
      <c r="B1176"/>
      <c r="C1176"/>
      <c r="D1176"/>
      <c r="E1176"/>
      <c r="F1176"/>
      <c r="G1176"/>
      <c r="H1176"/>
      <c r="I1176"/>
      <c r="J1176"/>
      <c r="K1176"/>
      <c r="L1176"/>
      <c r="M1176"/>
      <c r="N1176"/>
      <c r="O1176"/>
      <c r="P1176"/>
      <c r="Q1176"/>
      <c r="AA1176"/>
      <c r="AB1176"/>
      <c r="AC1176"/>
      <c r="AD1176"/>
      <c r="AE1176" s="10"/>
      <c r="AF1176" s="10"/>
      <c r="AG1176" s="10"/>
      <c r="AH1176"/>
      <c r="AI1176"/>
    </row>
    <row r="1177" spans="2:35">
      <c r="B1177"/>
      <c r="C1177"/>
      <c r="D1177"/>
      <c r="E1177"/>
      <c r="F1177"/>
      <c r="G1177"/>
      <c r="H1177"/>
      <c r="I1177"/>
      <c r="J1177"/>
      <c r="K1177"/>
      <c r="L1177"/>
      <c r="M1177"/>
      <c r="N1177"/>
      <c r="O1177"/>
      <c r="P1177"/>
      <c r="Q1177"/>
      <c r="AA1177"/>
      <c r="AB1177"/>
      <c r="AC1177"/>
      <c r="AD1177"/>
      <c r="AE1177" s="10"/>
      <c r="AF1177" s="10"/>
      <c r="AG1177" s="10"/>
      <c r="AH1177"/>
      <c r="AI1177"/>
    </row>
    <row r="1178" spans="2:35">
      <c r="B1178"/>
      <c r="C1178"/>
      <c r="D1178"/>
      <c r="E1178"/>
      <c r="F1178"/>
      <c r="G1178"/>
      <c r="H1178"/>
      <c r="I1178"/>
      <c r="J1178"/>
      <c r="K1178"/>
      <c r="L1178"/>
      <c r="M1178"/>
      <c r="N1178"/>
      <c r="O1178"/>
      <c r="P1178"/>
      <c r="Q1178"/>
      <c r="AA1178"/>
      <c r="AB1178"/>
      <c r="AC1178"/>
      <c r="AD1178"/>
      <c r="AE1178" s="10"/>
      <c r="AF1178" s="10"/>
      <c r="AG1178" s="10"/>
      <c r="AH1178"/>
      <c r="AI1178"/>
    </row>
    <row r="1179" spans="2:35">
      <c r="B1179"/>
      <c r="C1179"/>
      <c r="D1179"/>
      <c r="E1179"/>
      <c r="F1179"/>
      <c r="G1179"/>
      <c r="H1179"/>
      <c r="I1179"/>
      <c r="J1179"/>
      <c r="K1179"/>
      <c r="L1179"/>
      <c r="M1179"/>
      <c r="N1179"/>
      <c r="O1179"/>
      <c r="P1179"/>
      <c r="Q1179"/>
      <c r="AA1179"/>
      <c r="AB1179"/>
      <c r="AC1179"/>
      <c r="AD1179"/>
      <c r="AE1179" s="10"/>
      <c r="AF1179" s="10"/>
      <c r="AG1179" s="10"/>
      <c r="AH1179"/>
      <c r="AI1179"/>
    </row>
    <row r="1180" spans="2:35">
      <c r="B1180"/>
      <c r="C1180"/>
      <c r="D1180"/>
      <c r="E1180"/>
      <c r="F1180"/>
      <c r="G1180"/>
      <c r="H1180"/>
      <c r="I1180"/>
      <c r="J1180"/>
      <c r="K1180"/>
      <c r="L1180"/>
      <c r="M1180"/>
      <c r="N1180"/>
      <c r="O1180"/>
      <c r="P1180"/>
      <c r="Q1180"/>
      <c r="AA1180"/>
      <c r="AB1180"/>
      <c r="AC1180"/>
      <c r="AD1180"/>
      <c r="AE1180" s="10"/>
      <c r="AF1180" s="10"/>
      <c r="AG1180" s="10"/>
      <c r="AH1180"/>
      <c r="AI1180"/>
    </row>
    <row r="1181" spans="2:35">
      <c r="B1181"/>
      <c r="C1181"/>
      <c r="D1181"/>
      <c r="E1181"/>
      <c r="F1181"/>
      <c r="G1181"/>
      <c r="H1181"/>
      <c r="I1181"/>
      <c r="J1181"/>
      <c r="K1181"/>
      <c r="L1181"/>
      <c r="M1181"/>
      <c r="N1181"/>
      <c r="O1181"/>
      <c r="P1181"/>
      <c r="Q1181"/>
      <c r="AA1181"/>
      <c r="AB1181"/>
      <c r="AC1181"/>
      <c r="AD1181"/>
      <c r="AE1181" s="10"/>
      <c r="AF1181" s="10"/>
      <c r="AG1181" s="10"/>
      <c r="AH1181"/>
      <c r="AI1181"/>
    </row>
    <row r="1182" spans="2:35">
      <c r="B1182"/>
      <c r="C1182"/>
      <c r="D1182"/>
      <c r="E1182"/>
      <c r="F1182"/>
      <c r="G1182"/>
      <c r="H1182"/>
      <c r="I1182"/>
      <c r="J1182"/>
      <c r="K1182"/>
      <c r="L1182"/>
      <c r="M1182"/>
      <c r="N1182"/>
      <c r="O1182"/>
      <c r="P1182"/>
      <c r="Q1182"/>
      <c r="AA1182"/>
      <c r="AB1182"/>
      <c r="AC1182"/>
      <c r="AD1182"/>
      <c r="AE1182" s="10"/>
      <c r="AF1182" s="10"/>
      <c r="AG1182" s="10"/>
      <c r="AH1182"/>
      <c r="AI1182"/>
    </row>
    <row r="1183" spans="2:35">
      <c r="B1183"/>
      <c r="C1183"/>
      <c r="D1183"/>
      <c r="E1183"/>
      <c r="F1183"/>
      <c r="G1183"/>
      <c r="H1183"/>
      <c r="I1183"/>
      <c r="J1183"/>
      <c r="K1183"/>
      <c r="L1183"/>
      <c r="M1183"/>
      <c r="N1183"/>
      <c r="O1183"/>
      <c r="P1183"/>
      <c r="Q1183"/>
      <c r="AA1183"/>
      <c r="AB1183"/>
      <c r="AC1183"/>
      <c r="AD1183"/>
      <c r="AE1183" s="10"/>
      <c r="AF1183" s="10"/>
      <c r="AG1183" s="10"/>
      <c r="AH1183"/>
      <c r="AI1183"/>
    </row>
    <row r="1184" spans="2:35">
      <c r="B1184"/>
      <c r="C1184"/>
      <c r="D1184"/>
      <c r="E1184"/>
      <c r="F1184"/>
      <c r="G1184"/>
      <c r="H1184"/>
      <c r="I1184"/>
      <c r="J1184"/>
      <c r="K1184"/>
      <c r="L1184"/>
      <c r="M1184"/>
      <c r="N1184"/>
      <c r="O1184"/>
      <c r="P1184"/>
      <c r="Q1184"/>
      <c r="AA1184"/>
      <c r="AB1184"/>
      <c r="AC1184"/>
      <c r="AD1184"/>
      <c r="AE1184" s="10"/>
      <c r="AF1184" s="10"/>
      <c r="AG1184" s="10"/>
      <c r="AH1184"/>
      <c r="AI1184"/>
    </row>
    <row r="1185" spans="2:35">
      <c r="B1185"/>
      <c r="C1185"/>
      <c r="D1185"/>
      <c r="E1185"/>
      <c r="F1185"/>
      <c r="G1185"/>
      <c r="H1185"/>
      <c r="I1185"/>
      <c r="J1185"/>
      <c r="K1185"/>
      <c r="L1185"/>
      <c r="M1185"/>
      <c r="N1185"/>
      <c r="O1185"/>
      <c r="P1185"/>
      <c r="Q1185"/>
      <c r="AA1185"/>
      <c r="AB1185"/>
      <c r="AC1185"/>
      <c r="AD1185"/>
      <c r="AE1185" s="10"/>
      <c r="AF1185" s="10"/>
      <c r="AG1185" s="10"/>
      <c r="AH1185"/>
      <c r="AI1185"/>
    </row>
    <row r="1186" spans="2:35">
      <c r="B1186"/>
      <c r="C1186"/>
      <c r="D1186"/>
      <c r="E1186"/>
      <c r="F1186"/>
      <c r="G1186"/>
      <c r="H1186"/>
      <c r="I1186"/>
      <c r="J1186"/>
      <c r="K1186"/>
      <c r="L1186"/>
      <c r="M1186"/>
      <c r="N1186"/>
      <c r="O1186"/>
      <c r="P1186"/>
      <c r="Q1186"/>
      <c r="AA1186"/>
      <c r="AB1186"/>
      <c r="AC1186"/>
      <c r="AD1186"/>
      <c r="AE1186" s="10"/>
      <c r="AF1186" s="10"/>
      <c r="AG1186" s="10"/>
      <c r="AH1186"/>
      <c r="AI1186"/>
    </row>
    <row r="1187" spans="2:35">
      <c r="B1187"/>
      <c r="C1187"/>
      <c r="D1187"/>
      <c r="E1187"/>
      <c r="F1187"/>
      <c r="G1187"/>
      <c r="H1187"/>
      <c r="I1187"/>
      <c r="J1187"/>
      <c r="K1187"/>
      <c r="L1187"/>
      <c r="M1187"/>
      <c r="N1187"/>
      <c r="O1187"/>
      <c r="P1187"/>
      <c r="Q1187"/>
      <c r="AA1187"/>
      <c r="AB1187"/>
      <c r="AC1187"/>
      <c r="AD1187"/>
      <c r="AE1187" s="10"/>
      <c r="AF1187" s="10"/>
      <c r="AG1187" s="10"/>
      <c r="AH1187"/>
      <c r="AI1187"/>
    </row>
    <row r="1188" spans="2:35">
      <c r="B1188"/>
      <c r="C1188"/>
      <c r="D1188"/>
      <c r="E1188"/>
      <c r="F1188"/>
      <c r="G1188"/>
      <c r="H1188"/>
      <c r="I1188"/>
      <c r="J1188"/>
      <c r="K1188"/>
      <c r="L1188"/>
      <c r="M1188"/>
      <c r="N1188"/>
      <c r="O1188"/>
      <c r="P1188"/>
      <c r="Q1188"/>
      <c r="AA1188"/>
      <c r="AB1188"/>
      <c r="AC1188"/>
      <c r="AD1188"/>
      <c r="AE1188" s="10"/>
      <c r="AF1188" s="10"/>
      <c r="AG1188" s="10"/>
      <c r="AH1188"/>
      <c r="AI1188"/>
    </row>
    <row r="1189" spans="2:35">
      <c r="B1189"/>
      <c r="C1189"/>
      <c r="D1189"/>
      <c r="E1189"/>
      <c r="F1189"/>
      <c r="G1189"/>
      <c r="H1189"/>
      <c r="I1189"/>
      <c r="J1189"/>
      <c r="K1189"/>
      <c r="L1189"/>
      <c r="M1189"/>
      <c r="N1189"/>
      <c r="O1189"/>
      <c r="P1189"/>
      <c r="Q1189"/>
      <c r="AA1189"/>
      <c r="AB1189"/>
      <c r="AC1189"/>
      <c r="AD1189"/>
      <c r="AE1189" s="10"/>
      <c r="AF1189" s="10"/>
      <c r="AG1189" s="10"/>
      <c r="AH1189"/>
      <c r="AI1189"/>
    </row>
    <row r="1190" spans="2:35">
      <c r="B1190"/>
      <c r="C1190"/>
      <c r="D1190"/>
      <c r="E1190"/>
      <c r="F1190"/>
      <c r="G1190"/>
      <c r="H1190"/>
      <c r="I1190"/>
      <c r="J1190"/>
      <c r="K1190"/>
      <c r="L1190"/>
      <c r="M1190"/>
      <c r="N1190"/>
      <c r="O1190"/>
      <c r="P1190"/>
      <c r="Q1190"/>
      <c r="AA1190"/>
      <c r="AB1190"/>
      <c r="AC1190"/>
      <c r="AD1190"/>
      <c r="AE1190" s="10"/>
      <c r="AF1190" s="10"/>
      <c r="AG1190" s="10"/>
      <c r="AH1190"/>
      <c r="AI1190"/>
    </row>
    <row r="1191" spans="2:35">
      <c r="B1191"/>
      <c r="C1191"/>
      <c r="D1191"/>
      <c r="E1191"/>
      <c r="F1191"/>
      <c r="G1191"/>
      <c r="H1191"/>
      <c r="I1191"/>
      <c r="J1191"/>
      <c r="K1191"/>
      <c r="L1191"/>
      <c r="M1191"/>
      <c r="N1191"/>
      <c r="O1191"/>
      <c r="P1191"/>
      <c r="Q1191"/>
      <c r="AA1191"/>
      <c r="AB1191"/>
      <c r="AC1191"/>
      <c r="AD1191"/>
      <c r="AE1191" s="10"/>
      <c r="AF1191" s="10"/>
      <c r="AG1191" s="10"/>
      <c r="AH1191"/>
      <c r="AI1191"/>
    </row>
    <row r="1192" spans="2:35">
      <c r="B1192"/>
      <c r="C1192"/>
      <c r="D1192"/>
      <c r="E1192"/>
      <c r="F1192"/>
      <c r="G1192"/>
      <c r="H1192"/>
      <c r="I1192"/>
      <c r="J1192"/>
      <c r="K1192"/>
      <c r="L1192"/>
      <c r="M1192"/>
      <c r="N1192"/>
      <c r="O1192"/>
      <c r="P1192"/>
      <c r="Q1192"/>
      <c r="AA1192"/>
      <c r="AB1192"/>
      <c r="AC1192"/>
      <c r="AD1192"/>
      <c r="AE1192" s="10"/>
      <c r="AF1192" s="10"/>
      <c r="AG1192" s="10"/>
      <c r="AH1192"/>
      <c r="AI1192"/>
    </row>
    <row r="1193" spans="2:35">
      <c r="B1193"/>
      <c r="C1193"/>
      <c r="D1193"/>
      <c r="E1193"/>
      <c r="F1193"/>
      <c r="G1193"/>
      <c r="H1193"/>
      <c r="I1193"/>
      <c r="J1193"/>
      <c r="K1193"/>
      <c r="L1193"/>
      <c r="M1193"/>
      <c r="N1193"/>
      <c r="O1193"/>
      <c r="P1193"/>
      <c r="Q1193"/>
      <c r="AA1193"/>
      <c r="AB1193"/>
      <c r="AC1193"/>
      <c r="AD1193"/>
      <c r="AE1193" s="10"/>
      <c r="AF1193" s="10"/>
      <c r="AG1193" s="10"/>
      <c r="AH1193"/>
      <c r="AI1193"/>
    </row>
    <row r="1194" spans="2:35">
      <c r="B1194"/>
      <c r="C1194"/>
      <c r="D1194"/>
      <c r="E1194"/>
      <c r="F1194"/>
      <c r="G1194"/>
      <c r="H1194"/>
      <c r="I1194"/>
      <c r="J1194"/>
      <c r="K1194"/>
      <c r="L1194"/>
      <c r="M1194"/>
      <c r="N1194"/>
      <c r="O1194"/>
      <c r="P1194"/>
      <c r="Q1194"/>
      <c r="AA1194"/>
      <c r="AB1194"/>
      <c r="AC1194"/>
      <c r="AD1194"/>
      <c r="AE1194" s="10"/>
      <c r="AF1194" s="10"/>
      <c r="AG1194" s="10"/>
      <c r="AH1194"/>
      <c r="AI1194"/>
    </row>
    <row r="1195" spans="2:35">
      <c r="B1195"/>
      <c r="C1195"/>
      <c r="D1195"/>
      <c r="E1195"/>
      <c r="F1195"/>
      <c r="G1195"/>
      <c r="H1195"/>
      <c r="I1195"/>
      <c r="J1195"/>
      <c r="K1195"/>
      <c r="L1195"/>
      <c r="M1195"/>
      <c r="N1195"/>
      <c r="O1195"/>
      <c r="P1195"/>
      <c r="Q1195"/>
      <c r="AA1195"/>
      <c r="AB1195"/>
      <c r="AC1195"/>
      <c r="AD1195"/>
      <c r="AE1195" s="10"/>
      <c r="AF1195" s="10"/>
      <c r="AG1195" s="10"/>
      <c r="AH1195"/>
      <c r="AI1195"/>
    </row>
    <row r="1196" spans="2:35">
      <c r="B1196"/>
      <c r="C1196"/>
      <c r="D1196"/>
      <c r="E1196"/>
      <c r="F1196"/>
      <c r="G1196"/>
      <c r="H1196"/>
      <c r="I1196"/>
      <c r="J1196"/>
      <c r="K1196"/>
      <c r="L1196"/>
      <c r="M1196"/>
      <c r="N1196"/>
      <c r="O1196"/>
      <c r="P1196"/>
      <c r="Q1196"/>
      <c r="AA1196"/>
      <c r="AB1196"/>
      <c r="AC1196"/>
      <c r="AD1196"/>
      <c r="AE1196" s="10"/>
      <c r="AF1196" s="10"/>
      <c r="AG1196" s="10"/>
      <c r="AH1196"/>
      <c r="AI1196"/>
    </row>
    <row r="1197" spans="2:35">
      <c r="B1197"/>
      <c r="C1197"/>
      <c r="D1197"/>
      <c r="E1197"/>
      <c r="F1197"/>
      <c r="G1197"/>
      <c r="H1197"/>
      <c r="I1197"/>
      <c r="J1197"/>
      <c r="K1197"/>
      <c r="L1197"/>
      <c r="M1197"/>
      <c r="N1197"/>
      <c r="O1197"/>
      <c r="P1197"/>
      <c r="Q1197"/>
      <c r="AA1197"/>
      <c r="AB1197"/>
      <c r="AC1197"/>
      <c r="AD1197"/>
      <c r="AE1197" s="10"/>
      <c r="AF1197" s="10"/>
      <c r="AG1197" s="10"/>
      <c r="AH1197"/>
      <c r="AI1197"/>
    </row>
    <row r="1198" spans="2:35">
      <c r="B1198"/>
      <c r="C1198"/>
      <c r="D1198"/>
      <c r="E1198"/>
      <c r="F1198"/>
      <c r="G1198"/>
      <c r="H1198"/>
      <c r="I1198"/>
      <c r="J1198"/>
      <c r="K1198"/>
      <c r="L1198"/>
      <c r="M1198"/>
      <c r="N1198"/>
      <c r="O1198"/>
      <c r="P1198"/>
      <c r="Q1198"/>
      <c r="AA1198"/>
      <c r="AB1198"/>
      <c r="AC1198"/>
      <c r="AD1198"/>
      <c r="AE1198" s="10"/>
      <c r="AF1198" s="10"/>
      <c r="AG1198" s="10"/>
      <c r="AH1198"/>
      <c r="AI1198"/>
    </row>
    <row r="1199" spans="2:35">
      <c r="B1199"/>
      <c r="C1199"/>
      <c r="D1199"/>
      <c r="E1199"/>
      <c r="F1199"/>
      <c r="G1199"/>
      <c r="H1199"/>
      <c r="I1199"/>
      <c r="J1199"/>
      <c r="K1199"/>
      <c r="L1199"/>
      <c r="M1199"/>
      <c r="N1199"/>
      <c r="O1199"/>
      <c r="P1199"/>
      <c r="Q1199"/>
      <c r="AA1199"/>
      <c r="AB1199"/>
      <c r="AC1199"/>
      <c r="AD1199"/>
      <c r="AE1199" s="10"/>
      <c r="AF1199" s="10"/>
      <c r="AG1199" s="10"/>
      <c r="AH1199"/>
      <c r="AI1199"/>
    </row>
    <row r="1200" spans="2:35">
      <c r="B1200"/>
      <c r="C1200"/>
      <c r="D1200"/>
      <c r="E1200"/>
      <c r="F1200"/>
      <c r="G1200"/>
      <c r="H1200"/>
      <c r="I1200"/>
      <c r="J1200"/>
      <c r="K1200"/>
      <c r="L1200"/>
      <c r="M1200"/>
      <c r="N1200"/>
      <c r="O1200"/>
      <c r="P1200"/>
      <c r="Q1200"/>
      <c r="AA1200"/>
      <c r="AB1200"/>
      <c r="AC1200"/>
      <c r="AD1200"/>
      <c r="AE1200" s="10"/>
      <c r="AF1200" s="10"/>
      <c r="AG1200" s="10"/>
      <c r="AH1200"/>
      <c r="AI1200"/>
    </row>
    <row r="1201" spans="2:35">
      <c r="B1201"/>
      <c r="C1201"/>
      <c r="D1201"/>
      <c r="E1201"/>
      <c r="F1201"/>
      <c r="G1201"/>
      <c r="H1201"/>
      <c r="I1201"/>
      <c r="J1201"/>
      <c r="K1201"/>
      <c r="L1201"/>
      <c r="M1201"/>
      <c r="N1201"/>
      <c r="O1201"/>
      <c r="P1201"/>
      <c r="Q1201"/>
      <c r="AA1201"/>
      <c r="AB1201"/>
      <c r="AC1201"/>
      <c r="AD1201"/>
      <c r="AE1201" s="10"/>
      <c r="AF1201" s="10"/>
      <c r="AG1201" s="10"/>
      <c r="AH1201"/>
      <c r="AI1201"/>
    </row>
    <row r="1202" spans="2:35">
      <c r="B1202"/>
      <c r="C1202"/>
      <c r="D1202"/>
      <c r="E1202"/>
      <c r="F1202"/>
      <c r="G1202"/>
      <c r="H1202"/>
      <c r="I1202"/>
      <c r="J1202"/>
      <c r="K1202"/>
      <c r="L1202"/>
      <c r="M1202"/>
      <c r="N1202"/>
      <c r="O1202"/>
      <c r="P1202"/>
      <c r="Q1202"/>
      <c r="AA1202"/>
      <c r="AB1202"/>
      <c r="AC1202"/>
      <c r="AD1202"/>
      <c r="AE1202" s="10"/>
      <c r="AF1202" s="10"/>
      <c r="AG1202" s="10"/>
      <c r="AH1202"/>
      <c r="AI1202"/>
    </row>
    <row r="1203" spans="2:35">
      <c r="B1203"/>
      <c r="C1203"/>
      <c r="D1203"/>
      <c r="E1203"/>
      <c r="F1203"/>
      <c r="G1203"/>
      <c r="H1203"/>
      <c r="I1203"/>
      <c r="J1203"/>
      <c r="K1203"/>
      <c r="L1203"/>
      <c r="M1203"/>
      <c r="N1203"/>
      <c r="O1203"/>
      <c r="P1203"/>
      <c r="Q1203"/>
      <c r="AA1203"/>
      <c r="AB1203"/>
      <c r="AC1203"/>
      <c r="AD1203"/>
      <c r="AE1203" s="10"/>
      <c r="AF1203" s="10"/>
      <c r="AG1203" s="10"/>
      <c r="AH1203"/>
      <c r="AI1203"/>
    </row>
    <row r="1204" spans="2:35">
      <c r="B1204"/>
      <c r="C1204"/>
      <c r="D1204"/>
      <c r="E1204"/>
      <c r="F1204"/>
      <c r="G1204"/>
      <c r="H1204"/>
      <c r="I1204"/>
      <c r="J1204"/>
      <c r="K1204"/>
      <c r="L1204"/>
      <c r="M1204"/>
      <c r="N1204"/>
      <c r="O1204"/>
      <c r="P1204"/>
      <c r="Q1204"/>
      <c r="AA1204"/>
      <c r="AB1204"/>
      <c r="AC1204"/>
      <c r="AD1204"/>
      <c r="AE1204" s="10"/>
      <c r="AF1204" s="10"/>
      <c r="AG1204" s="10"/>
      <c r="AH1204"/>
      <c r="AI1204"/>
    </row>
    <row r="1205" spans="2:35">
      <c r="B1205"/>
      <c r="C1205"/>
      <c r="D1205"/>
      <c r="E1205"/>
      <c r="F1205"/>
      <c r="G1205"/>
      <c r="H1205"/>
      <c r="I1205"/>
      <c r="J1205"/>
      <c r="K1205"/>
      <c r="L1205"/>
      <c r="M1205"/>
      <c r="N1205"/>
      <c r="O1205"/>
      <c r="P1205"/>
      <c r="Q1205"/>
      <c r="AA1205"/>
      <c r="AB1205"/>
      <c r="AC1205"/>
      <c r="AD1205"/>
      <c r="AE1205" s="10"/>
      <c r="AF1205" s="10"/>
      <c r="AG1205" s="10"/>
      <c r="AH1205"/>
      <c r="AI1205"/>
    </row>
    <row r="1206" spans="2:35">
      <c r="B1206"/>
      <c r="C1206"/>
      <c r="D1206"/>
      <c r="E1206"/>
      <c r="F1206"/>
      <c r="G1206"/>
      <c r="H1206"/>
      <c r="I1206"/>
      <c r="J1206"/>
      <c r="K1206"/>
      <c r="L1206"/>
      <c r="M1206"/>
      <c r="N1206"/>
      <c r="O1206"/>
      <c r="P1206"/>
      <c r="Q1206"/>
      <c r="AA1206"/>
      <c r="AB1206"/>
      <c r="AC1206"/>
      <c r="AD1206"/>
      <c r="AE1206" s="10"/>
      <c r="AF1206" s="10"/>
      <c r="AG1206" s="10"/>
      <c r="AH1206"/>
      <c r="AI1206"/>
    </row>
    <row r="1207" spans="2:35">
      <c r="B1207"/>
      <c r="C1207"/>
      <c r="D1207"/>
      <c r="E1207"/>
      <c r="F1207"/>
      <c r="G1207"/>
      <c r="H1207"/>
      <c r="I1207"/>
      <c r="J1207"/>
      <c r="K1207"/>
      <c r="L1207"/>
      <c r="M1207"/>
      <c r="N1207"/>
      <c r="O1207"/>
      <c r="P1207"/>
      <c r="Q1207"/>
      <c r="AA1207"/>
      <c r="AB1207"/>
      <c r="AC1207"/>
      <c r="AD1207"/>
      <c r="AE1207" s="10"/>
      <c r="AF1207" s="10"/>
      <c r="AG1207" s="10"/>
      <c r="AH1207"/>
      <c r="AI1207"/>
    </row>
    <row r="1208" spans="2:35">
      <c r="B1208"/>
      <c r="C1208"/>
      <c r="D1208"/>
      <c r="E1208"/>
      <c r="F1208"/>
      <c r="G1208"/>
      <c r="H1208"/>
      <c r="I1208"/>
      <c r="J1208"/>
      <c r="K1208"/>
      <c r="L1208"/>
      <c r="M1208"/>
      <c r="N1208"/>
      <c r="O1208"/>
      <c r="P1208"/>
      <c r="Q1208"/>
      <c r="AA1208"/>
      <c r="AB1208"/>
      <c r="AC1208"/>
      <c r="AD1208"/>
      <c r="AE1208" s="10"/>
      <c r="AF1208" s="10"/>
      <c r="AG1208" s="10"/>
      <c r="AH1208"/>
      <c r="AI1208"/>
    </row>
    <row r="1209" spans="2:35">
      <c r="B1209"/>
      <c r="C1209"/>
      <c r="D1209"/>
      <c r="E1209"/>
      <c r="F1209"/>
      <c r="G1209"/>
      <c r="H1209"/>
      <c r="I1209"/>
      <c r="J1209"/>
      <c r="K1209"/>
      <c r="L1209"/>
      <c r="M1209"/>
      <c r="N1209"/>
      <c r="O1209"/>
      <c r="P1209"/>
      <c r="Q1209"/>
      <c r="AA1209"/>
      <c r="AB1209"/>
      <c r="AC1209"/>
      <c r="AD1209"/>
      <c r="AE1209" s="10"/>
      <c r="AF1209" s="10"/>
      <c r="AG1209" s="10"/>
      <c r="AH1209"/>
      <c r="AI1209"/>
    </row>
    <row r="1210" spans="2:35">
      <c r="B1210"/>
      <c r="C1210"/>
      <c r="D1210"/>
      <c r="E1210"/>
      <c r="F1210"/>
      <c r="G1210"/>
      <c r="H1210"/>
      <c r="I1210"/>
      <c r="J1210"/>
      <c r="K1210"/>
      <c r="L1210"/>
      <c r="M1210"/>
      <c r="N1210"/>
      <c r="O1210"/>
      <c r="P1210"/>
      <c r="Q1210"/>
      <c r="AA1210"/>
      <c r="AB1210"/>
      <c r="AC1210"/>
      <c r="AD1210"/>
      <c r="AE1210" s="10"/>
      <c r="AF1210" s="10"/>
      <c r="AG1210" s="10"/>
      <c r="AH1210"/>
      <c r="AI1210"/>
    </row>
    <row r="1211" spans="2:35">
      <c r="B1211"/>
      <c r="C1211"/>
      <c r="D1211"/>
      <c r="E1211"/>
      <c r="F1211"/>
      <c r="G1211"/>
      <c r="H1211"/>
      <c r="I1211"/>
      <c r="J1211"/>
      <c r="K1211"/>
      <c r="L1211"/>
      <c r="M1211"/>
      <c r="N1211"/>
      <c r="O1211"/>
      <c r="P1211"/>
      <c r="Q1211"/>
      <c r="AA1211"/>
      <c r="AB1211"/>
      <c r="AC1211"/>
      <c r="AD1211"/>
      <c r="AE1211" s="10"/>
      <c r="AF1211" s="10"/>
      <c r="AG1211" s="10"/>
      <c r="AH1211"/>
      <c r="AI1211"/>
    </row>
    <row r="1212" spans="2:35">
      <c r="B1212"/>
      <c r="C1212"/>
      <c r="D1212"/>
      <c r="E1212"/>
      <c r="F1212"/>
      <c r="G1212"/>
      <c r="H1212"/>
      <c r="I1212"/>
      <c r="J1212"/>
      <c r="K1212"/>
      <c r="L1212"/>
      <c r="M1212"/>
      <c r="N1212"/>
      <c r="O1212"/>
      <c r="P1212"/>
      <c r="Q1212"/>
      <c r="AA1212"/>
      <c r="AB1212"/>
      <c r="AC1212"/>
      <c r="AD1212"/>
      <c r="AE1212" s="10"/>
      <c r="AF1212" s="10"/>
      <c r="AG1212" s="10"/>
      <c r="AH1212"/>
      <c r="AI1212"/>
    </row>
    <row r="1213" spans="2:35">
      <c r="B1213"/>
      <c r="C1213"/>
      <c r="D1213"/>
      <c r="E1213"/>
      <c r="F1213"/>
      <c r="G1213"/>
      <c r="H1213"/>
      <c r="I1213"/>
      <c r="J1213"/>
      <c r="K1213"/>
      <c r="L1213"/>
      <c r="M1213"/>
      <c r="N1213"/>
      <c r="O1213"/>
      <c r="P1213"/>
      <c r="Q1213"/>
      <c r="AA1213"/>
      <c r="AB1213"/>
      <c r="AC1213"/>
      <c r="AD1213"/>
      <c r="AE1213" s="10"/>
      <c r="AF1213" s="10"/>
      <c r="AG1213" s="10"/>
      <c r="AH1213"/>
      <c r="AI1213"/>
    </row>
    <row r="1214" spans="2:35">
      <c r="B1214"/>
      <c r="C1214"/>
      <c r="D1214"/>
      <c r="E1214"/>
      <c r="F1214"/>
      <c r="G1214"/>
      <c r="H1214"/>
      <c r="I1214"/>
      <c r="J1214"/>
      <c r="K1214"/>
      <c r="L1214"/>
      <c r="M1214"/>
      <c r="N1214"/>
      <c r="O1214"/>
      <c r="P1214"/>
      <c r="Q1214"/>
      <c r="AA1214"/>
      <c r="AB1214"/>
      <c r="AC1214"/>
      <c r="AD1214"/>
      <c r="AE1214" s="10"/>
      <c r="AF1214" s="10"/>
      <c r="AG1214" s="10"/>
      <c r="AH1214"/>
      <c r="AI1214"/>
    </row>
    <row r="1215" spans="2:35">
      <c r="B1215"/>
      <c r="C1215"/>
      <c r="D1215"/>
      <c r="E1215"/>
      <c r="F1215"/>
      <c r="G1215"/>
      <c r="H1215"/>
      <c r="I1215"/>
      <c r="J1215"/>
      <c r="K1215"/>
      <c r="L1215"/>
      <c r="M1215"/>
      <c r="N1215"/>
      <c r="O1215"/>
      <c r="P1215"/>
      <c r="Q1215"/>
      <c r="AA1215"/>
      <c r="AB1215"/>
      <c r="AC1215"/>
      <c r="AD1215"/>
      <c r="AE1215" s="10"/>
      <c r="AF1215" s="10"/>
      <c r="AG1215" s="10"/>
      <c r="AH1215"/>
      <c r="AI1215"/>
    </row>
    <row r="1216" spans="2:35">
      <c r="B1216"/>
      <c r="C1216"/>
      <c r="D1216"/>
      <c r="E1216"/>
      <c r="F1216"/>
      <c r="G1216"/>
      <c r="H1216"/>
      <c r="I1216"/>
      <c r="J1216"/>
      <c r="K1216"/>
      <c r="L1216"/>
      <c r="M1216"/>
      <c r="N1216"/>
      <c r="O1216"/>
      <c r="P1216"/>
      <c r="Q1216"/>
      <c r="AA1216"/>
      <c r="AB1216"/>
      <c r="AC1216"/>
      <c r="AD1216"/>
      <c r="AE1216" s="10"/>
      <c r="AF1216" s="10"/>
      <c r="AG1216" s="10"/>
      <c r="AH1216"/>
      <c r="AI1216"/>
    </row>
    <row r="1217" spans="2:35">
      <c r="B1217"/>
      <c r="C1217"/>
      <c r="D1217"/>
      <c r="E1217"/>
      <c r="F1217"/>
      <c r="G1217"/>
      <c r="H1217"/>
      <c r="I1217"/>
      <c r="J1217"/>
      <c r="K1217"/>
      <c r="L1217"/>
      <c r="M1217"/>
      <c r="N1217"/>
      <c r="O1217"/>
      <c r="P1217"/>
      <c r="Q1217"/>
      <c r="AA1217"/>
      <c r="AB1217"/>
      <c r="AC1217"/>
      <c r="AD1217"/>
      <c r="AE1217" s="10"/>
      <c r="AF1217" s="10"/>
      <c r="AG1217" s="10"/>
      <c r="AH1217"/>
      <c r="AI1217"/>
    </row>
    <row r="1218" spans="2:35">
      <c r="B1218"/>
      <c r="C1218"/>
      <c r="D1218"/>
      <c r="E1218"/>
      <c r="F1218"/>
      <c r="G1218"/>
      <c r="H1218"/>
      <c r="I1218"/>
      <c r="J1218"/>
      <c r="K1218"/>
      <c r="L1218"/>
      <c r="M1218"/>
      <c r="N1218"/>
      <c r="O1218"/>
      <c r="P1218"/>
      <c r="Q1218"/>
      <c r="AA1218"/>
      <c r="AB1218"/>
      <c r="AC1218"/>
      <c r="AD1218"/>
      <c r="AE1218" s="10"/>
      <c r="AF1218" s="10"/>
      <c r="AG1218" s="10"/>
      <c r="AH1218"/>
      <c r="AI1218"/>
    </row>
    <row r="1219" spans="2:35">
      <c r="B1219"/>
      <c r="C1219"/>
      <c r="D1219"/>
      <c r="E1219"/>
      <c r="F1219"/>
      <c r="G1219"/>
      <c r="H1219"/>
      <c r="I1219"/>
      <c r="J1219"/>
      <c r="K1219"/>
      <c r="L1219"/>
      <c r="M1219"/>
      <c r="N1219"/>
      <c r="O1219"/>
      <c r="P1219"/>
      <c r="Q1219"/>
      <c r="AA1219"/>
      <c r="AB1219"/>
      <c r="AC1219"/>
      <c r="AD1219"/>
      <c r="AE1219" s="10"/>
      <c r="AF1219" s="10"/>
      <c r="AG1219" s="10"/>
      <c r="AH1219"/>
      <c r="AI1219"/>
    </row>
    <row r="1220" spans="2:35">
      <c r="B1220"/>
      <c r="C1220"/>
      <c r="D1220"/>
      <c r="E1220"/>
      <c r="F1220"/>
      <c r="G1220"/>
      <c r="H1220"/>
      <c r="I1220"/>
      <c r="J1220"/>
      <c r="K1220"/>
      <c r="L1220"/>
      <c r="M1220"/>
      <c r="N1220"/>
      <c r="O1220"/>
      <c r="P1220"/>
      <c r="Q1220"/>
      <c r="AA1220"/>
      <c r="AB1220"/>
      <c r="AC1220"/>
      <c r="AD1220"/>
      <c r="AE1220" s="10"/>
      <c r="AF1220" s="10"/>
      <c r="AG1220" s="10"/>
      <c r="AH1220"/>
      <c r="AI1220"/>
    </row>
    <row r="1221" spans="2:35">
      <c r="B1221"/>
      <c r="C1221"/>
      <c r="D1221"/>
      <c r="E1221"/>
      <c r="F1221"/>
      <c r="G1221"/>
      <c r="H1221"/>
      <c r="I1221"/>
      <c r="J1221"/>
      <c r="K1221"/>
      <c r="L1221"/>
      <c r="M1221"/>
      <c r="N1221"/>
      <c r="O1221"/>
      <c r="P1221"/>
      <c r="Q1221"/>
      <c r="AA1221"/>
      <c r="AB1221"/>
      <c r="AC1221"/>
      <c r="AD1221"/>
      <c r="AE1221" s="10"/>
      <c r="AF1221" s="10"/>
      <c r="AG1221" s="10"/>
      <c r="AH1221"/>
      <c r="AI1221"/>
    </row>
    <row r="1222" spans="2:35">
      <c r="B1222"/>
      <c r="C1222"/>
      <c r="D1222"/>
      <c r="E1222"/>
      <c r="F1222"/>
      <c r="G1222"/>
      <c r="H1222"/>
      <c r="I1222"/>
      <c r="J1222"/>
      <c r="K1222"/>
      <c r="L1222"/>
      <c r="M1222"/>
      <c r="N1222"/>
      <c r="O1222"/>
      <c r="P1222"/>
      <c r="Q1222"/>
      <c r="AA1222"/>
      <c r="AB1222"/>
      <c r="AC1222"/>
      <c r="AD1222"/>
      <c r="AE1222" s="10"/>
      <c r="AF1222" s="10"/>
      <c r="AG1222" s="10"/>
      <c r="AH1222"/>
      <c r="AI1222"/>
    </row>
    <row r="1223" spans="2:35">
      <c r="B1223"/>
      <c r="C1223"/>
      <c r="D1223"/>
      <c r="E1223"/>
      <c r="F1223"/>
      <c r="G1223"/>
      <c r="H1223"/>
      <c r="I1223"/>
      <c r="J1223"/>
      <c r="K1223"/>
      <c r="L1223"/>
      <c r="M1223"/>
      <c r="N1223"/>
      <c r="O1223"/>
      <c r="P1223"/>
      <c r="Q1223"/>
      <c r="AA1223"/>
      <c r="AB1223"/>
      <c r="AC1223"/>
      <c r="AD1223"/>
      <c r="AE1223" s="10"/>
      <c r="AF1223" s="10"/>
      <c r="AG1223" s="10"/>
      <c r="AH1223"/>
      <c r="AI1223"/>
    </row>
    <row r="1224" spans="2:35">
      <c r="B1224"/>
      <c r="C1224"/>
      <c r="D1224"/>
      <c r="E1224"/>
      <c r="F1224"/>
      <c r="G1224"/>
      <c r="H1224"/>
      <c r="I1224"/>
      <c r="J1224"/>
      <c r="K1224"/>
      <c r="L1224"/>
      <c r="M1224"/>
      <c r="N1224"/>
      <c r="O1224"/>
      <c r="P1224"/>
      <c r="Q1224"/>
      <c r="AA1224"/>
      <c r="AB1224"/>
      <c r="AC1224"/>
      <c r="AD1224"/>
      <c r="AE1224" s="10"/>
      <c r="AF1224" s="10"/>
      <c r="AG1224" s="10"/>
      <c r="AH1224"/>
      <c r="AI1224"/>
    </row>
    <row r="1225" spans="2:35">
      <c r="B1225"/>
      <c r="C1225"/>
      <c r="D1225"/>
      <c r="E1225"/>
      <c r="F1225"/>
      <c r="G1225"/>
      <c r="H1225"/>
      <c r="I1225"/>
      <c r="J1225"/>
      <c r="K1225"/>
      <c r="L1225"/>
      <c r="M1225"/>
      <c r="N1225"/>
      <c r="O1225"/>
      <c r="P1225"/>
      <c r="Q1225"/>
      <c r="AA1225"/>
      <c r="AB1225"/>
      <c r="AC1225"/>
      <c r="AD1225"/>
      <c r="AE1225" s="10"/>
      <c r="AF1225" s="10"/>
      <c r="AG1225" s="10"/>
      <c r="AH1225"/>
      <c r="AI1225"/>
    </row>
    <row r="1226" spans="2:35">
      <c r="B1226"/>
      <c r="C1226"/>
      <c r="D1226"/>
      <c r="E1226"/>
      <c r="F1226"/>
      <c r="G1226"/>
      <c r="H1226"/>
      <c r="I1226"/>
      <c r="J1226"/>
      <c r="K1226"/>
      <c r="L1226"/>
      <c r="M1226"/>
      <c r="N1226"/>
      <c r="O1226"/>
      <c r="P1226"/>
      <c r="Q1226"/>
      <c r="AA1226"/>
      <c r="AB1226"/>
      <c r="AC1226"/>
      <c r="AD1226"/>
      <c r="AE1226" s="10"/>
      <c r="AF1226" s="10"/>
      <c r="AG1226" s="10"/>
      <c r="AH1226"/>
      <c r="AI1226"/>
    </row>
    <row r="1227" spans="2:35">
      <c r="B1227"/>
      <c r="C1227"/>
      <c r="D1227"/>
      <c r="E1227"/>
      <c r="F1227"/>
      <c r="G1227"/>
      <c r="H1227"/>
      <c r="I1227"/>
      <c r="J1227"/>
      <c r="K1227"/>
      <c r="L1227"/>
      <c r="M1227"/>
      <c r="N1227"/>
      <c r="O1227"/>
      <c r="P1227"/>
      <c r="Q1227"/>
      <c r="AA1227"/>
      <c r="AB1227"/>
      <c r="AC1227"/>
      <c r="AD1227"/>
      <c r="AE1227" s="10"/>
      <c r="AF1227" s="10"/>
      <c r="AG1227" s="10"/>
      <c r="AH1227"/>
      <c r="AI1227"/>
    </row>
    <row r="1228" spans="2:35">
      <c r="B1228"/>
      <c r="C1228"/>
      <c r="D1228"/>
      <c r="E1228"/>
      <c r="F1228"/>
      <c r="G1228"/>
      <c r="H1228"/>
      <c r="I1228"/>
      <c r="J1228"/>
      <c r="K1228"/>
      <c r="L1228"/>
      <c r="M1228"/>
      <c r="N1228"/>
      <c r="O1228"/>
      <c r="P1228"/>
      <c r="Q1228"/>
      <c r="AA1228"/>
      <c r="AB1228"/>
      <c r="AC1228"/>
      <c r="AD1228"/>
      <c r="AE1228" s="10"/>
      <c r="AF1228" s="10"/>
      <c r="AG1228" s="10"/>
      <c r="AH1228"/>
      <c r="AI1228"/>
    </row>
    <row r="1229" spans="2:35">
      <c r="B1229"/>
      <c r="C1229"/>
      <c r="D1229"/>
      <c r="E1229"/>
      <c r="F1229"/>
      <c r="G1229"/>
      <c r="H1229"/>
      <c r="I1229"/>
      <c r="J1229"/>
      <c r="K1229"/>
      <c r="L1229"/>
      <c r="M1229"/>
      <c r="N1229"/>
      <c r="O1229"/>
      <c r="P1229"/>
      <c r="Q1229"/>
      <c r="AA1229"/>
      <c r="AB1229"/>
      <c r="AC1229"/>
      <c r="AD1229"/>
      <c r="AE1229" s="10"/>
      <c r="AF1229" s="10"/>
      <c r="AG1229" s="10"/>
      <c r="AH1229"/>
      <c r="AI1229"/>
    </row>
    <row r="1230" spans="2:35">
      <c r="B1230"/>
      <c r="C1230"/>
      <c r="D1230"/>
      <c r="E1230"/>
      <c r="F1230"/>
      <c r="G1230"/>
      <c r="H1230"/>
      <c r="I1230"/>
      <c r="J1230"/>
      <c r="K1230"/>
      <c r="L1230"/>
      <c r="M1230"/>
      <c r="N1230"/>
      <c r="O1230"/>
      <c r="P1230"/>
      <c r="Q1230"/>
      <c r="AA1230"/>
      <c r="AB1230"/>
      <c r="AC1230"/>
      <c r="AD1230"/>
      <c r="AE1230" s="10"/>
      <c r="AF1230" s="10"/>
      <c r="AG1230" s="10"/>
      <c r="AH1230"/>
      <c r="AI1230"/>
    </row>
    <row r="1231" spans="2:35">
      <c r="B1231"/>
      <c r="C1231"/>
      <c r="D1231"/>
      <c r="E1231"/>
      <c r="F1231"/>
      <c r="G1231"/>
      <c r="H1231"/>
      <c r="I1231"/>
      <c r="J1231"/>
      <c r="K1231"/>
      <c r="L1231"/>
      <c r="M1231"/>
      <c r="N1231"/>
      <c r="O1231"/>
      <c r="P1231"/>
      <c r="Q1231"/>
      <c r="AA1231"/>
      <c r="AB1231"/>
      <c r="AC1231"/>
      <c r="AD1231"/>
      <c r="AE1231" s="10"/>
      <c r="AF1231" s="10"/>
      <c r="AG1231" s="10"/>
      <c r="AH1231"/>
      <c r="AI1231"/>
    </row>
    <row r="1232" spans="2:35">
      <c r="B1232"/>
      <c r="C1232"/>
      <c r="D1232"/>
      <c r="E1232"/>
      <c r="F1232"/>
      <c r="G1232"/>
      <c r="H1232"/>
      <c r="I1232"/>
      <c r="J1232"/>
      <c r="K1232"/>
      <c r="L1232"/>
      <c r="M1232"/>
      <c r="N1232"/>
      <c r="O1232"/>
      <c r="P1232"/>
      <c r="Q1232"/>
      <c r="AA1232"/>
      <c r="AB1232"/>
      <c r="AC1232"/>
      <c r="AD1232"/>
      <c r="AE1232" s="10"/>
      <c r="AF1232" s="10"/>
      <c r="AG1232" s="10"/>
      <c r="AH1232"/>
      <c r="AI1232"/>
    </row>
    <row r="1233" spans="2:35">
      <c r="B1233"/>
      <c r="C1233"/>
      <c r="D1233"/>
      <c r="E1233"/>
      <c r="F1233"/>
      <c r="G1233"/>
      <c r="H1233"/>
      <c r="I1233"/>
      <c r="J1233"/>
      <c r="K1233"/>
      <c r="L1233"/>
      <c r="M1233"/>
      <c r="N1233"/>
      <c r="O1233"/>
      <c r="P1233"/>
      <c r="Q1233"/>
      <c r="AA1233"/>
      <c r="AB1233"/>
      <c r="AC1233"/>
      <c r="AD1233"/>
      <c r="AE1233" s="10"/>
      <c r="AF1233" s="10"/>
      <c r="AG1233" s="10"/>
      <c r="AH1233"/>
      <c r="AI1233"/>
    </row>
    <row r="1234" spans="2:35">
      <c r="B1234"/>
      <c r="C1234"/>
      <c r="D1234"/>
      <c r="E1234"/>
      <c r="F1234"/>
      <c r="G1234"/>
      <c r="H1234"/>
      <c r="I1234"/>
      <c r="J1234"/>
      <c r="K1234"/>
      <c r="L1234"/>
      <c r="M1234"/>
      <c r="N1234"/>
      <c r="O1234"/>
      <c r="P1234"/>
      <c r="Q1234"/>
      <c r="AA1234"/>
      <c r="AB1234"/>
      <c r="AC1234"/>
      <c r="AD1234"/>
      <c r="AE1234" s="10"/>
      <c r="AF1234" s="10"/>
      <c r="AG1234" s="10"/>
      <c r="AH1234"/>
      <c r="AI1234"/>
    </row>
    <row r="1235" spans="2:35">
      <c r="B1235"/>
      <c r="C1235"/>
      <c r="D1235"/>
      <c r="E1235"/>
      <c r="F1235"/>
      <c r="G1235"/>
      <c r="H1235"/>
      <c r="I1235"/>
      <c r="J1235"/>
      <c r="K1235"/>
      <c r="L1235"/>
      <c r="M1235"/>
      <c r="N1235"/>
      <c r="O1235"/>
      <c r="P1235"/>
      <c r="Q1235"/>
      <c r="AA1235"/>
      <c r="AB1235"/>
      <c r="AC1235"/>
      <c r="AD1235"/>
      <c r="AE1235" s="10"/>
      <c r="AF1235" s="10"/>
      <c r="AG1235" s="10"/>
      <c r="AH1235"/>
      <c r="AI1235"/>
    </row>
    <row r="1236" spans="2:35">
      <c r="B1236"/>
      <c r="C1236"/>
      <c r="D1236"/>
      <c r="E1236"/>
      <c r="F1236"/>
      <c r="G1236"/>
      <c r="H1236"/>
      <c r="I1236"/>
      <c r="J1236"/>
      <c r="K1236"/>
      <c r="L1236"/>
      <c r="M1236"/>
      <c r="N1236"/>
      <c r="O1236"/>
      <c r="P1236"/>
      <c r="Q1236"/>
      <c r="AA1236"/>
      <c r="AB1236"/>
      <c r="AC1236"/>
      <c r="AD1236"/>
      <c r="AE1236" s="10"/>
      <c r="AF1236" s="10"/>
      <c r="AG1236" s="10"/>
      <c r="AH1236"/>
      <c r="AI1236"/>
    </row>
    <row r="1237" spans="2:35">
      <c r="B1237"/>
      <c r="C1237"/>
      <c r="D1237"/>
      <c r="E1237"/>
      <c r="F1237"/>
      <c r="G1237"/>
      <c r="H1237"/>
      <c r="I1237"/>
      <c r="J1237"/>
      <c r="K1237"/>
      <c r="L1237"/>
      <c r="M1237"/>
      <c r="N1237"/>
      <c r="O1237"/>
      <c r="P1237"/>
      <c r="Q1237"/>
      <c r="AA1237"/>
      <c r="AB1237"/>
      <c r="AC1237"/>
      <c r="AD1237"/>
      <c r="AE1237" s="10"/>
      <c r="AF1237" s="10"/>
      <c r="AG1237" s="10"/>
      <c r="AH1237"/>
      <c r="AI1237"/>
    </row>
    <row r="1238" spans="2:35">
      <c r="B1238"/>
      <c r="C1238"/>
      <c r="D1238"/>
      <c r="E1238"/>
      <c r="F1238"/>
      <c r="G1238"/>
      <c r="H1238"/>
      <c r="I1238"/>
      <c r="J1238"/>
      <c r="K1238"/>
      <c r="L1238"/>
      <c r="M1238"/>
      <c r="N1238"/>
      <c r="O1238"/>
      <c r="P1238"/>
      <c r="Q1238"/>
      <c r="AA1238"/>
      <c r="AB1238"/>
      <c r="AC1238"/>
      <c r="AD1238"/>
      <c r="AE1238" s="10"/>
      <c r="AF1238" s="10"/>
      <c r="AG1238" s="10"/>
      <c r="AH1238"/>
      <c r="AI1238"/>
    </row>
    <row r="1239" spans="2:35">
      <c r="B1239"/>
      <c r="C1239"/>
      <c r="D1239"/>
      <c r="E1239"/>
      <c r="F1239"/>
      <c r="G1239"/>
      <c r="H1239"/>
      <c r="I1239"/>
      <c r="J1239"/>
      <c r="K1239"/>
      <c r="L1239"/>
      <c r="M1239"/>
      <c r="N1239"/>
      <c r="O1239"/>
      <c r="P1239"/>
      <c r="Q1239"/>
      <c r="AA1239"/>
      <c r="AB1239"/>
      <c r="AC1239"/>
      <c r="AD1239"/>
      <c r="AE1239" s="10"/>
      <c r="AF1239" s="10"/>
      <c r="AG1239" s="10"/>
      <c r="AH1239"/>
      <c r="AI1239"/>
    </row>
    <row r="1240" spans="2:35">
      <c r="B1240"/>
      <c r="C1240"/>
      <c r="D1240"/>
      <c r="E1240"/>
      <c r="F1240"/>
      <c r="G1240"/>
      <c r="H1240"/>
      <c r="I1240"/>
      <c r="J1240"/>
      <c r="K1240"/>
      <c r="L1240"/>
      <c r="M1240"/>
      <c r="N1240"/>
      <c r="O1240"/>
      <c r="P1240"/>
      <c r="Q1240"/>
      <c r="AA1240"/>
      <c r="AB1240"/>
      <c r="AC1240"/>
      <c r="AD1240"/>
      <c r="AE1240" s="10"/>
      <c r="AF1240" s="10"/>
      <c r="AG1240" s="10"/>
      <c r="AH1240"/>
      <c r="AI1240"/>
    </row>
    <row r="1241" spans="2:35">
      <c r="B1241"/>
      <c r="C1241"/>
      <c r="D1241"/>
      <c r="E1241"/>
      <c r="F1241"/>
      <c r="G1241"/>
      <c r="H1241"/>
      <c r="I1241"/>
      <c r="J1241"/>
      <c r="K1241"/>
      <c r="L1241"/>
      <c r="M1241"/>
      <c r="N1241"/>
      <c r="O1241"/>
      <c r="P1241"/>
      <c r="Q1241"/>
      <c r="AA1241"/>
      <c r="AB1241"/>
      <c r="AC1241"/>
      <c r="AD1241"/>
      <c r="AE1241" s="10"/>
      <c r="AF1241" s="10"/>
      <c r="AG1241" s="10"/>
      <c r="AH1241"/>
      <c r="AI1241"/>
    </row>
    <row r="1242" spans="2:35">
      <c r="B1242"/>
      <c r="C1242"/>
      <c r="D1242"/>
      <c r="E1242"/>
      <c r="F1242"/>
      <c r="G1242"/>
      <c r="H1242"/>
      <c r="I1242"/>
      <c r="J1242"/>
      <c r="K1242"/>
      <c r="L1242"/>
      <c r="M1242"/>
      <c r="N1242"/>
      <c r="O1242"/>
      <c r="P1242"/>
      <c r="Q1242"/>
      <c r="AA1242"/>
      <c r="AB1242"/>
      <c r="AC1242"/>
      <c r="AD1242"/>
      <c r="AE1242" s="10"/>
      <c r="AF1242" s="10"/>
      <c r="AG1242" s="10"/>
      <c r="AH1242"/>
      <c r="AI1242"/>
    </row>
    <row r="1243" spans="2:35">
      <c r="B1243"/>
      <c r="C1243"/>
      <c r="D1243"/>
      <c r="E1243"/>
      <c r="F1243"/>
      <c r="G1243"/>
      <c r="H1243"/>
      <c r="I1243"/>
      <c r="J1243"/>
      <c r="K1243"/>
      <c r="L1243"/>
      <c r="M1243"/>
      <c r="N1243"/>
      <c r="O1243"/>
      <c r="P1243"/>
      <c r="Q1243"/>
      <c r="AA1243"/>
      <c r="AB1243"/>
      <c r="AC1243"/>
      <c r="AD1243"/>
      <c r="AE1243" s="10"/>
      <c r="AF1243" s="10"/>
      <c r="AG1243" s="10"/>
      <c r="AH1243"/>
      <c r="AI1243"/>
    </row>
    <row r="1244" spans="2:35">
      <c r="B1244"/>
      <c r="C1244"/>
      <c r="D1244"/>
      <c r="E1244"/>
      <c r="F1244"/>
      <c r="G1244"/>
      <c r="H1244"/>
      <c r="I1244"/>
      <c r="J1244"/>
      <c r="K1244"/>
      <c r="L1244"/>
      <c r="M1244"/>
      <c r="N1244"/>
      <c r="O1244"/>
      <c r="P1244"/>
      <c r="Q1244"/>
      <c r="AA1244"/>
      <c r="AB1244"/>
      <c r="AC1244"/>
      <c r="AD1244"/>
      <c r="AE1244" s="10"/>
      <c r="AF1244" s="10"/>
      <c r="AG1244" s="10"/>
      <c r="AH1244"/>
      <c r="AI1244"/>
    </row>
    <row r="1245" spans="2:35">
      <c r="B1245"/>
      <c r="C1245"/>
      <c r="D1245"/>
      <c r="E1245"/>
      <c r="F1245"/>
      <c r="G1245"/>
      <c r="H1245"/>
      <c r="I1245"/>
      <c r="J1245"/>
      <c r="K1245"/>
      <c r="L1245"/>
      <c r="M1245"/>
      <c r="N1245"/>
      <c r="O1245"/>
      <c r="P1245"/>
      <c r="Q1245"/>
      <c r="AA1245"/>
      <c r="AB1245"/>
      <c r="AC1245"/>
      <c r="AD1245"/>
      <c r="AE1245" s="10"/>
      <c r="AF1245" s="10"/>
      <c r="AG1245" s="10"/>
      <c r="AH1245"/>
      <c r="AI1245"/>
    </row>
    <row r="1246" spans="2:35">
      <c r="B1246"/>
      <c r="C1246"/>
      <c r="D1246"/>
      <c r="E1246"/>
      <c r="F1246"/>
      <c r="G1246"/>
      <c r="H1246"/>
      <c r="I1246"/>
      <c r="J1246"/>
      <c r="K1246"/>
      <c r="L1246"/>
      <c r="M1246"/>
      <c r="N1246"/>
      <c r="O1246"/>
      <c r="P1246"/>
      <c r="Q1246"/>
      <c r="AA1246"/>
      <c r="AB1246"/>
      <c r="AC1246"/>
      <c r="AD1246"/>
      <c r="AE1246" s="10"/>
      <c r="AF1246" s="10"/>
      <c r="AG1246" s="10"/>
      <c r="AH1246"/>
      <c r="AI1246"/>
    </row>
    <row r="1247" spans="2:35">
      <c r="B1247"/>
      <c r="C1247"/>
      <c r="D1247"/>
      <c r="E1247"/>
      <c r="F1247"/>
      <c r="G1247"/>
      <c r="H1247"/>
      <c r="I1247"/>
      <c r="J1247"/>
      <c r="K1247"/>
      <c r="L1247"/>
      <c r="M1247"/>
      <c r="N1247"/>
      <c r="O1247"/>
      <c r="P1247"/>
      <c r="Q1247"/>
      <c r="AA1247"/>
      <c r="AB1247"/>
      <c r="AC1247"/>
      <c r="AD1247"/>
      <c r="AE1247" s="10"/>
      <c r="AF1247" s="10"/>
      <c r="AG1247" s="10"/>
      <c r="AH1247"/>
      <c r="AI1247"/>
    </row>
    <row r="1248" spans="2:35">
      <c r="B1248"/>
      <c r="C1248"/>
      <c r="D1248"/>
      <c r="E1248"/>
      <c r="F1248"/>
      <c r="G1248"/>
      <c r="H1248"/>
      <c r="I1248"/>
      <c r="J1248"/>
      <c r="K1248"/>
      <c r="L1248"/>
      <c r="M1248"/>
      <c r="N1248"/>
      <c r="O1248"/>
      <c r="P1248"/>
      <c r="Q1248"/>
      <c r="AA1248"/>
      <c r="AB1248"/>
      <c r="AC1248"/>
      <c r="AD1248"/>
      <c r="AE1248" s="10"/>
      <c r="AF1248" s="10"/>
      <c r="AG1248" s="10"/>
      <c r="AH1248"/>
      <c r="AI1248"/>
    </row>
    <row r="1249" spans="2:35">
      <c r="B1249"/>
      <c r="C1249"/>
      <c r="D1249"/>
      <c r="E1249"/>
      <c r="F1249"/>
      <c r="G1249"/>
      <c r="H1249"/>
      <c r="I1249"/>
      <c r="J1249"/>
      <c r="K1249"/>
      <c r="L1249"/>
      <c r="M1249"/>
      <c r="N1249"/>
      <c r="O1249"/>
      <c r="P1249"/>
      <c r="Q1249"/>
      <c r="AA1249"/>
      <c r="AB1249"/>
      <c r="AC1249"/>
      <c r="AD1249"/>
      <c r="AE1249" s="10"/>
      <c r="AF1249" s="10"/>
      <c r="AG1249" s="10"/>
      <c r="AH1249"/>
      <c r="AI1249"/>
    </row>
    <row r="1250" spans="2:35">
      <c r="B1250"/>
      <c r="C1250"/>
      <c r="D1250"/>
      <c r="E1250"/>
      <c r="F1250"/>
      <c r="G1250"/>
      <c r="H1250"/>
      <c r="I1250"/>
      <c r="J1250"/>
      <c r="K1250"/>
      <c r="L1250"/>
      <c r="M1250"/>
      <c r="N1250"/>
      <c r="O1250"/>
      <c r="P1250"/>
      <c r="Q1250"/>
      <c r="AA1250"/>
      <c r="AB1250"/>
      <c r="AC1250"/>
      <c r="AD1250"/>
      <c r="AE1250" s="10"/>
      <c r="AF1250" s="10"/>
      <c r="AG1250" s="10"/>
      <c r="AH1250"/>
      <c r="AI1250"/>
    </row>
    <row r="1251" spans="2:35">
      <c r="B1251"/>
      <c r="C1251"/>
      <c r="D1251"/>
      <c r="E1251"/>
      <c r="F1251"/>
      <c r="G1251"/>
      <c r="H1251"/>
      <c r="I1251"/>
      <c r="J1251"/>
      <c r="K1251"/>
      <c r="L1251"/>
      <c r="M1251"/>
      <c r="N1251"/>
      <c r="O1251"/>
      <c r="P1251"/>
      <c r="Q1251"/>
      <c r="AA1251"/>
      <c r="AB1251"/>
      <c r="AC1251"/>
      <c r="AD1251"/>
      <c r="AE1251" s="10"/>
      <c r="AF1251" s="10"/>
      <c r="AG1251" s="10"/>
      <c r="AH1251"/>
      <c r="AI1251"/>
    </row>
    <row r="1252" spans="2:35">
      <c r="B1252"/>
      <c r="C1252"/>
      <c r="D1252"/>
      <c r="E1252"/>
      <c r="F1252"/>
      <c r="G1252"/>
      <c r="H1252"/>
      <c r="I1252"/>
      <c r="J1252"/>
      <c r="K1252"/>
      <c r="L1252"/>
      <c r="M1252"/>
      <c r="N1252"/>
      <c r="O1252"/>
      <c r="P1252"/>
      <c r="Q1252"/>
      <c r="AA1252"/>
      <c r="AB1252"/>
      <c r="AC1252"/>
      <c r="AD1252"/>
      <c r="AE1252" s="10"/>
      <c r="AF1252" s="10"/>
      <c r="AG1252" s="10"/>
      <c r="AH1252"/>
      <c r="AI1252"/>
    </row>
    <row r="1253" spans="2:35">
      <c r="B1253"/>
      <c r="C1253"/>
      <c r="D1253"/>
      <c r="E1253"/>
      <c r="F1253"/>
      <c r="G1253"/>
      <c r="H1253"/>
      <c r="I1253"/>
      <c r="J1253"/>
      <c r="K1253"/>
      <c r="L1253"/>
      <c r="M1253"/>
      <c r="N1253"/>
      <c r="O1253"/>
      <c r="P1253"/>
      <c r="Q1253"/>
      <c r="AA1253"/>
      <c r="AB1253"/>
      <c r="AC1253"/>
      <c r="AD1253"/>
      <c r="AE1253" s="10"/>
      <c r="AF1253" s="10"/>
      <c r="AG1253" s="10"/>
      <c r="AH1253"/>
      <c r="AI1253"/>
    </row>
    <row r="1254" spans="2:35">
      <c r="B1254"/>
      <c r="C1254"/>
      <c r="D1254"/>
      <c r="E1254"/>
      <c r="F1254"/>
      <c r="G1254"/>
      <c r="H1254"/>
      <c r="I1254"/>
      <c r="J1254"/>
      <c r="K1254"/>
      <c r="L1254"/>
      <c r="M1254"/>
      <c r="N1254"/>
      <c r="O1254"/>
      <c r="P1254"/>
      <c r="Q1254"/>
      <c r="AA1254"/>
      <c r="AB1254"/>
      <c r="AC1254"/>
      <c r="AD1254"/>
      <c r="AE1254" s="10"/>
      <c r="AF1254" s="10"/>
      <c r="AG1254" s="10"/>
      <c r="AH1254"/>
      <c r="AI1254"/>
    </row>
  </sheetData>
  <sheetProtection algorithmName="SHA-512" hashValue="ljlFENElCPChhQFe+gGi9KW+723kmlEDPOebDMBW6a0HbmV7t0t3lJzwkVzGl7fnTWz6kbXgGBnqz2wPXCjMbw==" saltValue="xEBEPId4txJXfOaMJFOKdA==" spinCount="100000" sheet="1" objects="1" scenarios="1"/>
  <mergeCells count="68">
    <mergeCell ref="N220:Q220"/>
    <mergeCell ref="N221:Q234"/>
    <mergeCell ref="N208:Q208"/>
    <mergeCell ref="N157:O157"/>
    <mergeCell ref="N132:P132"/>
    <mergeCell ref="N133:P133"/>
    <mergeCell ref="N193:Q206"/>
    <mergeCell ref="N192:Q192"/>
    <mergeCell ref="N172:N173"/>
    <mergeCell ref="O172:O173"/>
    <mergeCell ref="N160:P167"/>
    <mergeCell ref="N189:O189"/>
    <mergeCell ref="N185:O185"/>
    <mergeCell ref="P172:P173"/>
    <mergeCell ref="N170:P170"/>
    <mergeCell ref="N182:Q183"/>
    <mergeCell ref="N62:O62"/>
    <mergeCell ref="P83:P84"/>
    <mergeCell ref="P110:P111"/>
    <mergeCell ref="N64:Q64"/>
    <mergeCell ref="L125:Q126"/>
    <mergeCell ref="N83:O83"/>
    <mergeCell ref="P69:P71"/>
    <mergeCell ref="Q70:Q71"/>
    <mergeCell ref="P96:P98"/>
    <mergeCell ref="Q97:Q98"/>
    <mergeCell ref="N69:O69"/>
    <mergeCell ref="N70:O70"/>
    <mergeCell ref="N180:O180"/>
    <mergeCell ref="N169:P169"/>
    <mergeCell ref="N21:Q21"/>
    <mergeCell ref="N23:Q23"/>
    <mergeCell ref="N3:Q3"/>
    <mergeCell ref="O4:Q6"/>
    <mergeCell ref="N8:Q8"/>
    <mergeCell ref="O10:Q10"/>
    <mergeCell ref="O11:Q11"/>
    <mergeCell ref="O12:Q12"/>
    <mergeCell ref="O13:Q13"/>
    <mergeCell ref="O15:Q15"/>
    <mergeCell ref="N17:Q17"/>
    <mergeCell ref="N18:Q19"/>
    <mergeCell ref="N22:Q22"/>
    <mergeCell ref="P45:P46"/>
    <mergeCell ref="P51:P52"/>
    <mergeCell ref="O39:O40"/>
    <mergeCell ref="N28:N29"/>
    <mergeCell ref="O28:O29"/>
    <mergeCell ref="N39:N40"/>
    <mergeCell ref="N45:N46"/>
    <mergeCell ref="O45:O46"/>
    <mergeCell ref="O51:O52"/>
    <mergeCell ref="N159:P159"/>
    <mergeCell ref="N14:Q14"/>
    <mergeCell ref="N16:Q16"/>
    <mergeCell ref="L129:Q129"/>
    <mergeCell ref="L123:O123"/>
    <mergeCell ref="L128:O128"/>
    <mergeCell ref="N25:Q25"/>
    <mergeCell ref="N26:Q26"/>
    <mergeCell ref="N66:Q66"/>
    <mergeCell ref="N67:Q67"/>
    <mergeCell ref="N96:O96"/>
    <mergeCell ref="N97:O97"/>
    <mergeCell ref="N51:N52"/>
    <mergeCell ref="N110:O110"/>
    <mergeCell ref="P28:P29"/>
    <mergeCell ref="P39:P40"/>
  </mergeCells>
  <phoneticPr fontId="26" type="noConversion"/>
  <conditionalFormatting sqref="P62:Q62">
    <cfRule type="cellIs" dxfId="7" priority="7" operator="greaterThan">
      <formula>10</formula>
    </cfRule>
    <cfRule type="cellIs" dxfId="6" priority="8" operator="between">
      <formula>0</formula>
      <formula>10</formula>
    </cfRule>
  </conditionalFormatting>
  <conditionalFormatting sqref="P123:Q123">
    <cfRule type="cellIs" dxfId="5" priority="5" operator="greaterThan">
      <formula>20</formula>
    </cfRule>
    <cfRule type="cellIs" dxfId="4" priority="6" operator="between">
      <formula>0</formula>
      <formula>20</formula>
    </cfRule>
  </conditionalFormatting>
  <conditionalFormatting sqref="P128:Q128">
    <cfRule type="cellIs" dxfId="3" priority="1" operator="greaterThan">
      <formula>6</formula>
    </cfRule>
    <cfRule type="cellIs" dxfId="2" priority="2" operator="between">
      <formula>0</formula>
      <formula>5.99</formula>
    </cfRule>
  </conditionalFormatting>
  <conditionalFormatting sqref="P180:Q180">
    <cfRule type="cellIs" dxfId="1" priority="3" operator="greaterThan">
      <formula>10</formula>
    </cfRule>
    <cfRule type="cellIs" dxfId="0" priority="4" operator="between">
      <formula>0</formula>
      <formula>10</formula>
    </cfRule>
  </conditionalFormatting>
  <dataValidations count="7">
    <dataValidation type="list" allowBlank="1" showInputMessage="1" showErrorMessage="1" sqref="N41:N43" xr:uid="{F7FF5F3D-168F-0144-A44A-5E9533568F18}">
      <formula1>$X$31:$X$32</formula1>
    </dataValidation>
    <dataValidation type="list" allowBlank="1" showInputMessage="1" showErrorMessage="1" sqref="N174:N178" xr:uid="{FD348B0E-A4B0-3646-B8E6-F3FD64E2C550}">
      <formula1>$X$40:$X$42</formula1>
    </dataValidation>
    <dataValidation type="list" allowBlank="1" showInputMessage="1" showErrorMessage="1" sqref="N47:N49" xr:uid="{9C566CBB-3B43-284D-96CD-2B5924B7A50E}">
      <formula1>$Z$18:$Z$20</formula1>
    </dataValidation>
    <dataValidation type="list" allowBlank="1" showInputMessage="1" showErrorMessage="1" sqref="N53:N60" xr:uid="{06A29B83-5586-EC41-9C3E-67DD8D4A4C4D}">
      <formula1>$Z$29:$Z$35</formula1>
    </dataValidation>
    <dataValidation type="list" allowBlank="1" showInputMessage="1" showErrorMessage="1" sqref="L99:L108 L72:L81 L85:L94 L112:L121" xr:uid="{2BB1B5B6-B1E2-9F4C-8048-1495BF9FB9A8}">
      <formula1>$S$69:$S$79</formula1>
    </dataValidation>
    <dataValidation type="list" allowBlank="1" showInputMessage="1" showErrorMessage="1" sqref="N30:N37" xr:uid="{12DFF2BA-6562-C045-98FA-D68ABF9DF7DD}">
      <formula1>$X$18:$X$22</formula1>
    </dataValidation>
    <dataValidation type="list" allowBlank="1" showInputMessage="1" showErrorMessage="1" sqref="N136:N155" xr:uid="{9C320448-F24E-2F4E-A0BD-CF37A433C2A0}">
      <formula1>$X$135:$X$144</formula1>
    </dataValidation>
  </dataValidations>
  <pageMargins left="0.7" right="0.7" top="0.75" bottom="0.75" header="0.3" footer="0.3"/>
  <pageSetup paperSize="9" scale="60" fitToWidth="2" fitToHeight="2" orientation="portrait" horizontalDpi="0" verticalDpi="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STUDIO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Francesco Caruso</dc:creator>
  <cp:lastModifiedBy>Chiara Macri</cp:lastModifiedBy>
  <cp:lastPrinted>2026-06-06T07:52:23Z</cp:lastPrinted>
  <dcterms:created xsi:type="dcterms:W3CDTF">2026-06-05T17:05:53Z</dcterms:created>
  <dcterms:modified xsi:type="dcterms:W3CDTF">2026-07-27T17:04:09Z</dcterms:modified>
</cp:coreProperties>
</file>